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_FilterDatabase" localSheetId="0" hidden="1">Лист1!$A$3:$O$82</definedName>
  </definedNames>
  <calcPr calcId="152511"/>
</workbook>
</file>

<file path=xl/calcChain.xml><?xml version="1.0" encoding="utf-8"?>
<calcChain xmlns="http://schemas.openxmlformats.org/spreadsheetml/2006/main">
  <c r="J58" i="1" l="1"/>
  <c r="J68" i="1"/>
  <c r="J6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7" i="1"/>
  <c r="J66" i="1"/>
  <c r="J65" i="1"/>
  <c r="J64" i="1"/>
  <c r="J63" i="1"/>
  <c r="J61" i="1"/>
  <c r="J60" i="1"/>
  <c r="J59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I80" i="1"/>
  <c r="N82" i="1" l="1"/>
  <c r="L82" i="1" l="1"/>
  <c r="N80" i="1"/>
  <c r="L80" i="1"/>
  <c r="N79" i="1" l="1"/>
  <c r="L79" i="1"/>
  <c r="I82" i="1"/>
  <c r="J82" i="1" s="1"/>
</calcChain>
</file>

<file path=xl/sharedStrings.xml><?xml version="1.0" encoding="utf-8"?>
<sst xmlns="http://schemas.openxmlformats.org/spreadsheetml/2006/main" count="479" uniqueCount="152">
  <si>
    <t>Код по бюджетной классификации</t>
  </si>
  <si>
    <t>Наименование</t>
  </si>
  <si>
    <t>Администратор</t>
  </si>
  <si>
    <t>КВД</t>
  </si>
  <si>
    <t>Элемент</t>
  </si>
  <si>
    <t>Группа подвида доходов</t>
  </si>
  <si>
    <t>Аналитическая группа</t>
  </si>
  <si>
    <t>1</t>
  </si>
  <si>
    <t>2</t>
  </si>
  <si>
    <t>3</t>
  </si>
  <si>
    <t>4</t>
  </si>
  <si>
    <t>5</t>
  </si>
  <si>
    <t>6</t>
  </si>
  <si>
    <t>7</t>
  </si>
  <si>
    <t>000</t>
  </si>
  <si>
    <t>10000000</t>
  </si>
  <si>
    <t>00</t>
  </si>
  <si>
    <t>0000</t>
  </si>
  <si>
    <t>НАЛОГОВЫЕ И НЕНАЛОГОВЫЕ ДОХОДЫ</t>
  </si>
  <si>
    <t>10100000</t>
  </si>
  <si>
    <t>НАЛОГИ НА ПРИБЫЛЬ, ДОХОДЫ</t>
  </si>
  <si>
    <t>10102000</t>
  </si>
  <si>
    <t>Налог на доходы физических лиц</t>
  </si>
  <si>
    <t>10102010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</si>
  <si>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</si>
  <si>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</t>
  </si>
  <si>
    <t>01</t>
  </si>
  <si>
    <t>110</t>
  </si>
  <si>
    <t>10102020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</si>
  <si>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</si>
  <si>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10102030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</si>
  <si>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</si>
  <si>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10300000</t>
  </si>
  <si>
    <t>НАЛОГИ НА ТОВАРЫ (РАБОТЫ, УСЛУГИ), РЕАЛИЗУЕМЫЕ НА ТЕРРИТОРИИ РОССИЙСКОЙ ФЕДЕРАЦИИ</t>
  </si>
  <si>
    <t>10302000</t>
  </si>
  <si>
    <t>Акцизы по подакцизным товарам (продукции), производимым на территории Российской Федерации</t>
  </si>
  <si>
    <t>10302230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</si>
  <si>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</si>
  <si>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</t>
  </si>
  <si>
    <t>10302240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</si>
  <si>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</si>
  <si>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</si>
  <si>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</si>
  <si>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10500000</t>
  </si>
  <si>
    <t>НАЛОГИ НА СОВОКУПНЫЙ ДОХОД</t>
  </si>
  <si>
    <t>10502000</t>
  </si>
  <si>
    <t>Единый налог на вмененный доход для отдельных видов деятельности</t>
  </si>
  <si>
    <t>10502010</t>
  </si>
  <si>
    <t>02</t>
  </si>
  <si>
    <t>10503000</t>
  </si>
  <si>
    <t>Единый сельскохозяйственный налог</t>
  </si>
  <si>
    <t>10503010</t>
  </si>
  <si>
    <t>10600000</t>
  </si>
  <si>
    <t>НАЛОГИ НА ИМУЩЕСТВО</t>
  </si>
  <si>
    <t>10601000</t>
  </si>
  <si>
    <t>Налог на имущество физических лиц</t>
  </si>
  <si>
    <t>10601030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</si>
  <si>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</si>
  <si>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13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</si>
  <si>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</si>
  <si>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10606000</t>
  </si>
  <si>
    <t>Земельный налог</t>
  </si>
  <si>
    <t>10606033</t>
  </si>
  <si>
    <t>Земельный налог с организаций, обладающих земельным участком, расположенным в границах межселенных территорий</t>
  </si>
  <si>
    <t>Земельный налог с организаций, обладающих земельным участком, расположенным в границах городских поселений</t>
  </si>
  <si>
    <t>10606043</t>
  </si>
  <si>
    <t>Земельный налог с физических лиц, обладающих земельным участком, расположенным в границах межселенных территорий</t>
  </si>
  <si>
    <t/>
  </si>
  <si>
    <t>11100000</t>
  </si>
  <si>
    <t>ДОХОДЫ ОТ ИСПОЛЬЗОВАНИЯ ИМУЩЕСТВА, НАХОДЯЩЕГОСЯ В ГОСУДАРСТВЕННОЙ И МУНИЦИПАЛЬНОЙ СОБСТВЕННОСТИ</t>
  </si>
  <si>
    <t>11105000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</si>
  <si>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</si>
  <si>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11105013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</si>
  <si>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</si>
  <si>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040</t>
  </si>
  <si>
    <t>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</si>
  <si>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</si>
  <si>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11105075</t>
  </si>
  <si>
    <t>Доходы от сдачи в аренду имущества, составляющего казну муниципальных районов (за исключением земельных участков)</t>
  </si>
  <si>
    <t>650</t>
  </si>
  <si>
    <t>Доходы от сдачи в аренду имущества, составляющего казну городских поселений (за исключением земельных участков)</t>
  </si>
  <si>
    <t>11109000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</si>
  <si>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</si>
  <si>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11109045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</si>
  <si>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</si>
  <si>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</si>
  <si>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11300000</t>
  </si>
  <si>
    <t>ДОХОДЫ ОТ ОКАЗАНИЯ ПЛАТНЫХ УСЛУГ (РАБОТ) И КОМПЕНСАЦИИ ЗАТРАТ ГОСУДАРСТВА</t>
  </si>
  <si>
    <t>11302000</t>
  </si>
  <si>
    <t>Доходы от компенсации затрат государства</t>
  </si>
  <si>
    <t>11302995</t>
  </si>
  <si>
    <t>Прочие доходы от компенсации затрат бюджетов муниципальных районов</t>
  </si>
  <si>
    <t>130</t>
  </si>
  <si>
    <t>Прочие доходы от компенсации затрат бюджетов городских поселений</t>
  </si>
  <si>
    <t>11400000</t>
  </si>
  <si>
    <t>ДОХОДЫ ОТ ПРОДАЖИ МАТЕРИАЛЬНЫХ И НЕМАТЕРИАЛЬНЫХ АКТИВОВ</t>
  </si>
  <si>
    <t>11401000</t>
  </si>
  <si>
    <t>Доходы от продажи квартир</t>
  </si>
  <si>
    <t>11401050</t>
  </si>
  <si>
    <t>Доходы от продажи квартир, находящихся в собственности муниципальных районов</t>
  </si>
  <si>
    <t>410</t>
  </si>
  <si>
    <t>Доходы от продажи квартир, находящихся в собственности городских поселений</t>
  </si>
  <si>
    <t>11402000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</si>
  <si>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</si>
  <si>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11402053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</si>
  <si>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</si>
  <si>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</si>
  <si>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11406000</t>
  </si>
  <si>
    <t>Доходы от продажи земельных участков, находящихся в государственной и муниципальной собственности</t>
  </si>
  <si>
    <t>11406013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</si>
  <si>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</si>
  <si>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</si>
  <si>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</si>
  <si>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11600000</t>
  </si>
  <si>
    <t>ШТРАФЫ, САНКЦИИ, ВОЗМЕЩЕНИЕ УЩЕРБА</t>
  </si>
  <si>
    <t>11637000</t>
  </si>
  <si>
    <t>Поступления сумм в возмещение вреда, причиняемого автомобильным дорогам транспортными средствами, осуществляющими перевозки тяжеловесных и (или) крупногабаритных грузов</t>
  </si>
  <si>
    <t>11637040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</si>
  <si>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муниципальных районов</t>
  </si>
  <si>
    <t>140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</si>
  <si>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поселений</t>
  </si>
  <si>
    <t>20000000</t>
  </si>
  <si>
    <t>БЕЗВОЗМЕЗДНЫЕ ПОСТУПЛЕНИЯ</t>
  </si>
  <si>
    <t>20200000</t>
  </si>
  <si>
    <t>БЕЗВОЗМЕЗДНЫЕ ПОСТУПЛЕНИЯ ОТ ДРУГИХ БЮДЖЕТОВ БЮДЖЕТНОЙ СИСТЕМЫ РОССИЙСКОЙ ФЕДЕРАЦИИ</t>
  </si>
  <si>
    <t>20215001</t>
  </si>
  <si>
    <t>Дотации на выравнивание бюджетной обеспеченности</t>
  </si>
  <si>
    <t>151</t>
  </si>
  <si>
    <t>20235118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</si>
  <si>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</si>
  <si>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</si>
  <si>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20235930</t>
  </si>
  <si>
    <t>Субвенции бюджетам на государственную регистрацию актов гражданского состояния</t>
  </si>
  <si>
    <t>Субвенции бюджетам городских поселений на государственную регистрацию актов гражданского состояния</t>
  </si>
  <si>
    <t>20249999</t>
  </si>
  <si>
    <t>Прочие межбюджетные трансферты, передаваемые бюджетам</t>
  </si>
  <si>
    <t>Прочие межбюджетные трансферты, передаваемые бюджетам городских поселений</t>
  </si>
  <si>
    <t>Итого</t>
  </si>
  <si>
    <t>2018 год (уточненное)</t>
  </si>
  <si>
    <t>2018 год (уточненение)</t>
  </si>
  <si>
    <t>208 год (итого)</t>
  </si>
  <si>
    <t>20705030</t>
  </si>
  <si>
    <t>180</t>
  </si>
  <si>
    <t>Прочие безвозмездные поступления в бюджеты городских поселений</t>
  </si>
  <si>
    <t>утверждено</t>
  </si>
  <si>
    <t>уточненное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</si>
  <si>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</si>
  <si>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Прочие доходы от оказания платных услуг (работ) получателями средств бюджетов городских поселений</t>
  </si>
  <si>
    <t>Субвенции на выполнение полномочий по экологии</t>
  </si>
  <si>
    <t>Прочие дотации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</si>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</sst>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3" x14ac:knownFonts="1">
    <font>
      <sz val="11"/>
      <color theme="1"/>
      <name val="Calibri"/>
      <family val="2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1" xfId="0" applyNumberFormat="1" applyFont="1" applyFill="1" applyBorder="1" applyAlignment="1">
      <alignment horizontal="left" vertical="top" wrapText="1"/>
    </xf>
    <xf numFmtId="164" fontId="1" fillId="2" borderId="2" xfId="0" applyNumberFormat="1" applyFont="1" applyFill="1" applyBorder="1" applyAlignment="1">
      <alignment horizontal="right" vertical="top" wrapText="1"/>
    </xf>
    <xf numFmtId="164" fontId="1" fillId="0" borderId="10" xfId="0" applyNumberFormat="1" applyFont="1" applyBorder="1" applyAlignment="1">
      <alignment vertical="top"/>
    </xf>
    <xf numFmtId="0" fontId="1" fillId="2" borderId="1" xfId="0" applyNumberFormat="1" applyFont="1" applyFill="1" applyBorder="1" applyAlignment="1">
      <alignment horizontal="center" vertical="top" wrapText="1"/>
    </xf>
    <xf numFmtId="0" fontId="1" fillId="0" borderId="0" xfId="0" applyFont="1"/>
    <xf numFmtId="0" fontId="1" fillId="2" borderId="1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/>
    <xf numFmtId="0" fontId="1" fillId="0" borderId="10" xfId="0" applyFont="1" applyBorder="1"/>
    <xf numFmtId="0" fontId="1" fillId="0" borderId="5" xfId="0" applyFont="1" applyBorder="1"/>
    <xf numFmtId="0" fontId="1" fillId="0" borderId="6" xfId="0" applyFont="1" applyBorder="1"/>
    <xf numFmtId="164" fontId="1" fillId="2" borderId="5" xfId="0" applyNumberFormat="1" applyFont="1" applyFill="1" applyBorder="1" applyAlignment="1">
      <alignment horizontal="right" vertical="top" wrapText="1"/>
    </xf>
    <xf numFmtId="164" fontId="1" fillId="0" borderId="6" xfId="0" applyNumberFormat="1" applyFont="1" applyBorder="1" applyAlignment="1">
      <alignment vertical="top"/>
    </xf>
    <xf numFmtId="164" fontId="2" fillId="0" borderId="11" xfId="0" applyNumberFormat="1" applyFont="1" applyBorder="1" applyAlignment="1">
      <alignment vertical="top"/>
    </xf>
    <xf numFmtId="164" fontId="1" fillId="2" borderId="7" xfId="0" applyNumberFormat="1" applyFont="1" applyFill="1" applyBorder="1" applyAlignment="1">
      <alignment horizontal="right" vertical="top" wrapText="1"/>
    </xf>
    <xf numFmtId="164" fontId="2" fillId="0" borderId="8" xfId="0" applyNumberFormat="1" applyFont="1" applyBorder="1"/>
    <xf numFmtId="164" fontId="2" fillId="0" borderId="8" xfId="0" applyNumberFormat="1" applyFont="1" applyBorder="1" applyAlignment="1">
      <alignment vertical="top"/>
    </xf>
    <xf numFmtId="164" fontId="1" fillId="0" borderId="0" xfId="0" applyNumberFormat="1" applyFont="1"/>
    <xf numFmtId="0" fontId="1" fillId="0" borderId="0" xfId="0" applyFont="1" applyAlignment="1">
      <alignment wrapText="1"/>
    </xf>
    <xf numFmtId="0" fontId="1" fillId="3" borderId="1" xfId="0" applyNumberFormat="1" applyFont="1" applyFill="1" applyBorder="1" applyAlignment="1">
      <alignment horizontal="center" vertical="top" wrapText="1"/>
    </xf>
    <xf numFmtId="0" fontId="1" fillId="3" borderId="1" xfId="0" applyNumberFormat="1" applyFont="1" applyFill="1" applyBorder="1" applyAlignment="1">
      <alignment horizontal="left" vertical="top" wrapText="1"/>
    </xf>
    <xf numFmtId="164" fontId="1" fillId="3" borderId="2" xfId="0" applyNumberFormat="1" applyFont="1" applyFill="1" applyBorder="1" applyAlignment="1">
      <alignment horizontal="right" vertical="top" wrapText="1"/>
    </xf>
    <xf numFmtId="164" fontId="1" fillId="3" borderId="10" xfId="0" applyNumberFormat="1" applyFont="1" applyFill="1" applyBorder="1" applyAlignment="1">
      <alignment vertical="top"/>
    </xf>
    <xf numFmtId="164" fontId="1" fillId="3" borderId="5" xfId="0" applyNumberFormat="1" applyFont="1" applyFill="1" applyBorder="1" applyAlignment="1">
      <alignment horizontal="right" vertical="top" wrapText="1"/>
    </xf>
    <xf numFmtId="164" fontId="1" fillId="3" borderId="6" xfId="0" applyNumberFormat="1" applyFont="1" applyFill="1" applyBorder="1" applyAlignment="1">
      <alignment vertical="top"/>
    </xf>
    <xf numFmtId="0" fontId="1" fillId="3" borderId="0" xfId="0" applyFont="1" applyFill="1"/>
    <xf numFmtId="0" fontId="1" fillId="0" borderId="0" xfId="0" applyFont="1" applyBorder="1"/>
    <xf numFmtId="164" fontId="1" fillId="0" borderId="0" xfId="0" applyNumberFormat="1" applyFont="1" applyBorder="1"/>
    <xf numFmtId="0" fontId="1" fillId="3" borderId="1" xfId="0" applyNumberFormat="1" applyFont="1" applyFill="1" applyBorder="1" applyAlignment="1">
      <alignment horizontal="center" vertical="top" wrapText="1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2" borderId="1" xfId="0" applyNumberFormat="1" applyFont="1" applyFill="1" applyBorder="1" applyAlignment="1">
      <alignment horizontal="center" vertical="top" wrapText="1"/>
    </xf>
    <xf numFmtId="0" fontId="1" fillId="2" borderId="1" xfId="0" applyNumberFormat="1" applyFont="1" applyFill="1" applyBorder="1" applyAlignment="1">
      <alignment horizontal="right" vertical="top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2" borderId="9" xfId="0" applyNumberFormat="1" applyFont="1" applyFill="1" applyBorder="1" applyAlignment="1">
      <alignment horizontal="center" vertical="center" wrapText="1"/>
    </xf>
    <xf numFmtId="0" fontId="1" fillId="2" borderId="10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8"/>
  <sheetViews>
    <sheetView tabSelected="1" zoomScaleNormal="100" workbookViewId="0">
      <pane xSplit="7" ySplit="3" topLeftCell="H4" activePane="bottomRight" state="frozen"/>
      <selection pane="topRight" activeCell="H1" sqref="H1"/>
      <selection pane="bottomLeft" activeCell="A4" sqref="A4"/>
      <selection pane="bottomRight" activeCell="G7" sqref="G7"/>
    </sheetView>
  </sheetViews>
  <sheetFormatPr defaultRowHeight="16.5" x14ac:dyDescent="0.25"/>
  <cols>
    <col min="1" max="1" width="9.140625" style="5"/>
    <col min="2" max="2" width="13.140625" style="5" customWidth="1"/>
    <col min="3" max="3" width="5.140625" style="5" customWidth="1"/>
    <col min="4" max="4" width="6" style="5" customWidth="1"/>
    <col min="5" max="5" width="9" style="5" bestFit="1" customWidth="1"/>
    <col min="6" max="6" width="8.5703125" style="5" bestFit="1" customWidth="1"/>
    <col min="7" max="7" width="57.7109375" style="5" customWidth="1"/>
    <col min="8" max="8" width="18.5703125" style="5" customWidth="1"/>
    <col min="9" max="9" width="18" style="5" customWidth="1"/>
    <col min="10" max="10" width="24.7109375" style="5" customWidth="1"/>
    <col min="11" max="11" width="18.85546875" style="5" hidden="1" customWidth="1"/>
    <col min="12" max="12" width="21.7109375" style="5" hidden="1" customWidth="1"/>
    <col min="13" max="13" width="19" style="5" hidden="1" customWidth="1"/>
    <col min="14" max="14" width="23.85546875" style="5" hidden="1" customWidth="1"/>
    <col min="15" max="16384" width="9.140625" style="5"/>
  </cols>
  <sheetData>
    <row r="1" spans="1:14" x14ac:dyDescent="0.25">
      <c r="A1" s="38" t="s">
        <v>0</v>
      </c>
      <c r="B1" s="38"/>
      <c r="C1" s="38"/>
      <c r="D1" s="38"/>
      <c r="E1" s="38"/>
      <c r="F1" s="38"/>
      <c r="G1" s="38" t="s">
        <v>1</v>
      </c>
      <c r="H1" s="38" t="s">
        <v>138</v>
      </c>
      <c r="I1" s="35" t="s">
        <v>139</v>
      </c>
      <c r="J1" s="36" t="s">
        <v>140</v>
      </c>
      <c r="K1" s="31">
        <v>2019</v>
      </c>
      <c r="L1" s="32"/>
      <c r="M1" s="31">
        <v>2020</v>
      </c>
      <c r="N1" s="32"/>
    </row>
    <row r="2" spans="1:14" ht="82.5" x14ac:dyDescent="0.25">
      <c r="A2" s="6" t="s">
        <v>2</v>
      </c>
      <c r="B2" s="6" t="s">
        <v>3</v>
      </c>
      <c r="C2" s="38" t="s">
        <v>4</v>
      </c>
      <c r="D2" s="38"/>
      <c r="E2" s="6" t="s">
        <v>5</v>
      </c>
      <c r="F2" s="6" t="s">
        <v>6</v>
      </c>
      <c r="G2" s="38"/>
      <c r="H2" s="38"/>
      <c r="I2" s="35"/>
      <c r="J2" s="37"/>
      <c r="K2" s="7" t="s">
        <v>144</v>
      </c>
      <c r="L2" s="8" t="s">
        <v>145</v>
      </c>
      <c r="M2" s="7" t="s">
        <v>144</v>
      </c>
      <c r="N2" s="8" t="s">
        <v>145</v>
      </c>
    </row>
    <row r="3" spans="1:14" x14ac:dyDescent="0.25">
      <c r="A3" s="4" t="s">
        <v>7</v>
      </c>
      <c r="B3" s="4" t="s">
        <v>8</v>
      </c>
      <c r="C3" s="33" t="s">
        <v>9</v>
      </c>
      <c r="D3" s="33"/>
      <c r="E3" s="4" t="s">
        <v>10</v>
      </c>
      <c r="F3" s="4" t="s">
        <v>11</v>
      </c>
      <c r="G3" s="4" t="s">
        <v>12</v>
      </c>
      <c r="H3" s="4" t="s">
        <v>13</v>
      </c>
      <c r="I3" s="9"/>
      <c r="J3" s="10"/>
      <c r="K3" s="11"/>
      <c r="L3" s="12"/>
      <c r="M3" s="11"/>
      <c r="N3" s="12"/>
    </row>
    <row r="4" spans="1:14" x14ac:dyDescent="0.25">
      <c r="A4" s="4" t="s">
        <v>14</v>
      </c>
      <c r="B4" s="4" t="s">
        <v>15</v>
      </c>
      <c r="C4" s="33" t="s">
        <v>16</v>
      </c>
      <c r="D4" s="33"/>
      <c r="E4" s="4" t="s">
        <v>17</v>
      </c>
      <c r="F4" s="4" t="s">
        <v>14</v>
      </c>
      <c r="G4" s="1" t="s">
        <v>18</v>
      </c>
      <c r="H4" s="2">
        <v>110609.9</v>
      </c>
      <c r="I4" s="2"/>
      <c r="J4" s="3">
        <f>H4+I4</f>
        <v>110609.9</v>
      </c>
      <c r="K4" s="13">
        <v>111121.1</v>
      </c>
      <c r="L4" s="14">
        <v>111121.1</v>
      </c>
      <c r="M4" s="13">
        <v>107940.1</v>
      </c>
      <c r="N4" s="14">
        <v>107940.1</v>
      </c>
    </row>
    <row r="5" spans="1:14" x14ac:dyDescent="0.25">
      <c r="A5" s="4" t="s">
        <v>14</v>
      </c>
      <c r="B5" s="4" t="s">
        <v>19</v>
      </c>
      <c r="C5" s="33" t="s">
        <v>16</v>
      </c>
      <c r="D5" s="33"/>
      <c r="E5" s="4" t="s">
        <v>17</v>
      </c>
      <c r="F5" s="4" t="s">
        <v>14</v>
      </c>
      <c r="G5" s="1" t="s">
        <v>20</v>
      </c>
      <c r="H5" s="2">
        <v>50300</v>
      </c>
      <c r="I5" s="2"/>
      <c r="J5" s="3">
        <f t="shared" ref="J5:J71" si="0">H5+I5</f>
        <v>50300</v>
      </c>
      <c r="K5" s="13">
        <v>50300</v>
      </c>
      <c r="L5" s="14">
        <v>50300</v>
      </c>
      <c r="M5" s="13">
        <v>50300</v>
      </c>
      <c r="N5" s="14">
        <v>50300</v>
      </c>
    </row>
    <row r="6" spans="1:14" x14ac:dyDescent="0.25">
      <c r="A6" s="4" t="s">
        <v>14</v>
      </c>
      <c r="B6" s="4" t="s">
        <v>21</v>
      </c>
      <c r="C6" s="33" t="s">
        <v>16</v>
      </c>
      <c r="D6" s="33"/>
      <c r="E6" s="4" t="s">
        <v>17</v>
      </c>
      <c r="F6" s="4" t="s">
        <v>14</v>
      </c>
      <c r="G6" s="1" t="s">
        <v>22</v>
      </c>
      <c r="H6" s="2">
        <v>50300</v>
      </c>
      <c r="I6" s="2"/>
      <c r="J6" s="3">
        <f t="shared" si="0"/>
        <v>50300</v>
      </c>
      <c r="K6" s="13">
        <v>50300</v>
      </c>
      <c r="L6" s="14">
        <v>50300</v>
      </c>
      <c r="M6" s="13">
        <v>50300</v>
      </c>
      <c r="N6" s="14">
        <v>50300</v>
      </c>
    </row>
    <row r="7" spans="1:14" ht="99" x14ac:dyDescent="0.25">
      <c r="A7" s="4" t="s">
        <v>14</v>
      </c>
      <c r="B7" s="4" t="s">
        <v>23</v>
      </c>
      <c r="C7" s="33" t="s">
        <v>16</v>
      </c>
      <c r="D7" s="33"/>
      <c r="E7" s="4" t="s">
        <v>17</v>
      </c>
      <c r="F7" s="4" t="s">
        <v>14</v>
      </c>
      <c r="G7" s="1" t="s">
        <v>24</v>
      </c>
      <c r="H7" s="2">
        <v>50000</v>
      </c>
      <c r="I7" s="2"/>
      <c r="J7" s="3">
        <f t="shared" si="0"/>
        <v>50000</v>
      </c>
      <c r="K7" s="13">
        <v>50000</v>
      </c>
      <c r="L7" s="14">
        <v>50000</v>
      </c>
      <c r="M7" s="13">
        <v>50000</v>
      </c>
      <c r="N7" s="14">
        <v>50000</v>
      </c>
    </row>
    <row r="8" spans="1:14" ht="99" x14ac:dyDescent="0.25">
      <c r="A8" s="4" t="s">
        <v>25</v>
      </c>
      <c r="B8" s="4" t="s">
        <v>23</v>
      </c>
      <c r="C8" s="33" t="s">
        <v>26</v>
      </c>
      <c r="D8" s="33"/>
      <c r="E8" s="4" t="s">
        <v>17</v>
      </c>
      <c r="F8" s="4" t="s">
        <v>27</v>
      </c>
      <c r="G8" s="1" t="s">
        <v>24</v>
      </c>
      <c r="H8" s="2">
        <v>50000</v>
      </c>
      <c r="I8" s="2"/>
      <c r="J8" s="3">
        <f t="shared" si="0"/>
        <v>50000</v>
      </c>
      <c r="K8" s="13">
        <v>50000</v>
      </c>
      <c r="L8" s="14">
        <v>50000</v>
      </c>
      <c r="M8" s="13">
        <v>50000</v>
      </c>
      <c r="N8" s="14">
        <v>50000</v>
      </c>
    </row>
    <row r="9" spans="1:14" ht="148.5" x14ac:dyDescent="0.25">
      <c r="A9" s="4" t="s">
        <v>14</v>
      </c>
      <c r="B9" s="4" t="s">
        <v>28</v>
      </c>
      <c r="C9" s="33" t="s">
        <v>16</v>
      </c>
      <c r="D9" s="33"/>
      <c r="E9" s="4" t="s">
        <v>17</v>
      </c>
      <c r="F9" s="4" t="s">
        <v>14</v>
      </c>
      <c r="G9" s="1" t="s">
        <v>29</v>
      </c>
      <c r="H9" s="2">
        <v>200</v>
      </c>
      <c r="I9" s="2"/>
      <c r="J9" s="3">
        <f t="shared" si="0"/>
        <v>200</v>
      </c>
      <c r="K9" s="13">
        <v>200</v>
      </c>
      <c r="L9" s="14">
        <v>200</v>
      </c>
      <c r="M9" s="13">
        <v>200</v>
      </c>
      <c r="N9" s="14">
        <v>200</v>
      </c>
    </row>
    <row r="10" spans="1:14" ht="148.5" x14ac:dyDescent="0.25">
      <c r="A10" s="4" t="s">
        <v>25</v>
      </c>
      <c r="B10" s="4" t="s">
        <v>28</v>
      </c>
      <c r="C10" s="33" t="s">
        <v>26</v>
      </c>
      <c r="D10" s="33"/>
      <c r="E10" s="4" t="s">
        <v>17</v>
      </c>
      <c r="F10" s="4" t="s">
        <v>27</v>
      </c>
      <c r="G10" s="1" t="s">
        <v>29</v>
      </c>
      <c r="H10" s="2">
        <v>200</v>
      </c>
      <c r="I10" s="2"/>
      <c r="J10" s="3">
        <f t="shared" si="0"/>
        <v>200</v>
      </c>
      <c r="K10" s="13">
        <v>200</v>
      </c>
      <c r="L10" s="14">
        <v>200</v>
      </c>
      <c r="M10" s="13">
        <v>200</v>
      </c>
      <c r="N10" s="14">
        <v>200</v>
      </c>
    </row>
    <row r="11" spans="1:14" ht="66" x14ac:dyDescent="0.25">
      <c r="A11" s="4" t="s">
        <v>14</v>
      </c>
      <c r="B11" s="4" t="s">
        <v>30</v>
      </c>
      <c r="C11" s="33" t="s">
        <v>16</v>
      </c>
      <c r="D11" s="33"/>
      <c r="E11" s="4" t="s">
        <v>17</v>
      </c>
      <c r="F11" s="4" t="s">
        <v>14</v>
      </c>
      <c r="G11" s="1" t="s">
        <v>31</v>
      </c>
      <c r="H11" s="2">
        <v>100</v>
      </c>
      <c r="I11" s="2"/>
      <c r="J11" s="3">
        <f t="shared" si="0"/>
        <v>100</v>
      </c>
      <c r="K11" s="13">
        <v>100</v>
      </c>
      <c r="L11" s="14">
        <v>100</v>
      </c>
      <c r="M11" s="13">
        <v>100</v>
      </c>
      <c r="N11" s="14">
        <v>100</v>
      </c>
    </row>
    <row r="12" spans="1:14" ht="66" x14ac:dyDescent="0.25">
      <c r="A12" s="4" t="s">
        <v>25</v>
      </c>
      <c r="B12" s="4" t="s">
        <v>30</v>
      </c>
      <c r="C12" s="33" t="s">
        <v>26</v>
      </c>
      <c r="D12" s="33"/>
      <c r="E12" s="4" t="s">
        <v>17</v>
      </c>
      <c r="F12" s="4" t="s">
        <v>27</v>
      </c>
      <c r="G12" s="1" t="s">
        <v>31</v>
      </c>
      <c r="H12" s="2">
        <v>100</v>
      </c>
      <c r="I12" s="2"/>
      <c r="J12" s="3">
        <f t="shared" si="0"/>
        <v>100</v>
      </c>
      <c r="K12" s="13">
        <v>100</v>
      </c>
      <c r="L12" s="14">
        <v>100</v>
      </c>
      <c r="M12" s="13">
        <v>100</v>
      </c>
      <c r="N12" s="14">
        <v>100</v>
      </c>
    </row>
    <row r="13" spans="1:14" ht="49.5" x14ac:dyDescent="0.25">
      <c r="A13" s="4" t="s">
        <v>14</v>
      </c>
      <c r="B13" s="4" t="s">
        <v>32</v>
      </c>
      <c r="C13" s="33" t="s">
        <v>16</v>
      </c>
      <c r="D13" s="33"/>
      <c r="E13" s="4" t="s">
        <v>17</v>
      </c>
      <c r="F13" s="4" t="s">
        <v>14</v>
      </c>
      <c r="G13" s="1" t="s">
        <v>33</v>
      </c>
      <c r="H13" s="2">
        <v>5001.2</v>
      </c>
      <c r="I13" s="2"/>
      <c r="J13" s="3">
        <f t="shared" si="0"/>
        <v>5001.2</v>
      </c>
      <c r="K13" s="13">
        <v>5629.9</v>
      </c>
      <c r="L13" s="14">
        <v>5629.9</v>
      </c>
      <c r="M13" s="13">
        <v>5629.9</v>
      </c>
      <c r="N13" s="14">
        <v>5629.9</v>
      </c>
    </row>
    <row r="14" spans="1:14" ht="49.5" x14ac:dyDescent="0.25">
      <c r="A14" s="4" t="s">
        <v>14</v>
      </c>
      <c r="B14" s="4" t="s">
        <v>34</v>
      </c>
      <c r="C14" s="33" t="s">
        <v>16</v>
      </c>
      <c r="D14" s="33"/>
      <c r="E14" s="4" t="s">
        <v>17</v>
      </c>
      <c r="F14" s="4" t="s">
        <v>14</v>
      </c>
      <c r="G14" s="1" t="s">
        <v>35</v>
      </c>
      <c r="H14" s="2">
        <v>5001.2</v>
      </c>
      <c r="I14" s="2"/>
      <c r="J14" s="3">
        <f t="shared" si="0"/>
        <v>5001.2</v>
      </c>
      <c r="K14" s="13">
        <v>5629.9</v>
      </c>
      <c r="L14" s="14">
        <v>5629.9</v>
      </c>
      <c r="M14" s="13">
        <v>5629.9</v>
      </c>
      <c r="N14" s="14">
        <v>5629.9</v>
      </c>
    </row>
    <row r="15" spans="1:14" ht="99" x14ac:dyDescent="0.25">
      <c r="A15" s="4" t="s">
        <v>14</v>
      </c>
      <c r="B15" s="4" t="s">
        <v>36</v>
      </c>
      <c r="C15" s="33" t="s">
        <v>16</v>
      </c>
      <c r="D15" s="33"/>
      <c r="E15" s="4" t="s">
        <v>17</v>
      </c>
      <c r="F15" s="4" t="s">
        <v>14</v>
      </c>
      <c r="G15" s="1" t="s">
        <v>37</v>
      </c>
      <c r="H15" s="2">
        <v>1739.1</v>
      </c>
      <c r="I15" s="2"/>
      <c r="J15" s="3">
        <f t="shared" si="0"/>
        <v>1739.1</v>
      </c>
      <c r="K15" s="13">
        <v>1940.1</v>
      </c>
      <c r="L15" s="14">
        <v>1940.1</v>
      </c>
      <c r="M15" s="13">
        <v>1940.1</v>
      </c>
      <c r="N15" s="14">
        <v>1940.1</v>
      </c>
    </row>
    <row r="16" spans="1:14" ht="99" x14ac:dyDescent="0.25">
      <c r="A16" s="4" t="s">
        <v>38</v>
      </c>
      <c r="B16" s="4" t="s">
        <v>36</v>
      </c>
      <c r="C16" s="33" t="s">
        <v>26</v>
      </c>
      <c r="D16" s="33"/>
      <c r="E16" s="4" t="s">
        <v>17</v>
      </c>
      <c r="F16" s="4" t="s">
        <v>27</v>
      </c>
      <c r="G16" s="1" t="s">
        <v>37</v>
      </c>
      <c r="H16" s="2">
        <v>1739.1</v>
      </c>
      <c r="I16" s="2"/>
      <c r="J16" s="3">
        <f t="shared" si="0"/>
        <v>1739.1</v>
      </c>
      <c r="K16" s="13">
        <v>1940.1</v>
      </c>
      <c r="L16" s="14">
        <v>1940.1</v>
      </c>
      <c r="M16" s="13">
        <v>1940.1</v>
      </c>
      <c r="N16" s="14">
        <v>1940.1</v>
      </c>
    </row>
    <row r="17" spans="1:14" ht="115.5" x14ac:dyDescent="0.25">
      <c r="A17" s="4" t="s">
        <v>14</v>
      </c>
      <c r="B17" s="4" t="s">
        <v>39</v>
      </c>
      <c r="C17" s="33" t="s">
        <v>16</v>
      </c>
      <c r="D17" s="33"/>
      <c r="E17" s="4" t="s">
        <v>17</v>
      </c>
      <c r="F17" s="4" t="s">
        <v>14</v>
      </c>
      <c r="G17" s="1" t="s">
        <v>40</v>
      </c>
      <c r="H17" s="2">
        <v>15.8</v>
      </c>
      <c r="I17" s="2"/>
      <c r="J17" s="3">
        <f t="shared" si="0"/>
        <v>15.8</v>
      </c>
      <c r="K17" s="13">
        <v>16.7</v>
      </c>
      <c r="L17" s="14">
        <v>16.7</v>
      </c>
      <c r="M17" s="13">
        <v>16.7</v>
      </c>
      <c r="N17" s="14">
        <v>16.7</v>
      </c>
    </row>
    <row r="18" spans="1:14" ht="115.5" x14ac:dyDescent="0.25">
      <c r="A18" s="4" t="s">
        <v>38</v>
      </c>
      <c r="B18" s="4" t="s">
        <v>39</v>
      </c>
      <c r="C18" s="33" t="s">
        <v>26</v>
      </c>
      <c r="D18" s="33"/>
      <c r="E18" s="4" t="s">
        <v>17</v>
      </c>
      <c r="F18" s="4" t="s">
        <v>27</v>
      </c>
      <c r="G18" s="1" t="s">
        <v>40</v>
      </c>
      <c r="H18" s="2">
        <v>15.8</v>
      </c>
      <c r="I18" s="2"/>
      <c r="J18" s="3">
        <f t="shared" si="0"/>
        <v>15.8</v>
      </c>
      <c r="K18" s="13">
        <v>16.7</v>
      </c>
      <c r="L18" s="14">
        <v>16.7</v>
      </c>
      <c r="M18" s="13">
        <v>16.7</v>
      </c>
      <c r="N18" s="14">
        <v>16.7</v>
      </c>
    </row>
    <row r="19" spans="1:14" ht="99" x14ac:dyDescent="0.25">
      <c r="A19" s="4" t="s">
        <v>14</v>
      </c>
      <c r="B19" s="4" t="s">
        <v>41</v>
      </c>
      <c r="C19" s="33" t="s">
        <v>16</v>
      </c>
      <c r="D19" s="33"/>
      <c r="E19" s="4" t="s">
        <v>17</v>
      </c>
      <c r="F19" s="4" t="s">
        <v>14</v>
      </c>
      <c r="G19" s="1" t="s">
        <v>42</v>
      </c>
      <c r="H19" s="2">
        <v>3246.3</v>
      </c>
      <c r="I19" s="2"/>
      <c r="J19" s="3">
        <f t="shared" si="0"/>
        <v>3246.3</v>
      </c>
      <c r="K19" s="13">
        <v>3673.1</v>
      </c>
      <c r="L19" s="14">
        <v>3673.1</v>
      </c>
      <c r="M19" s="13">
        <v>3673.1</v>
      </c>
      <c r="N19" s="14">
        <v>3673.1</v>
      </c>
    </row>
    <row r="20" spans="1:14" ht="99" x14ac:dyDescent="0.25">
      <c r="A20" s="4" t="s">
        <v>38</v>
      </c>
      <c r="B20" s="4" t="s">
        <v>41</v>
      </c>
      <c r="C20" s="33" t="s">
        <v>26</v>
      </c>
      <c r="D20" s="33"/>
      <c r="E20" s="4" t="s">
        <v>17</v>
      </c>
      <c r="F20" s="4" t="s">
        <v>27</v>
      </c>
      <c r="G20" s="1" t="s">
        <v>42</v>
      </c>
      <c r="H20" s="2">
        <v>3246.3</v>
      </c>
      <c r="I20" s="2"/>
      <c r="J20" s="3">
        <f t="shared" si="0"/>
        <v>3246.3</v>
      </c>
      <c r="K20" s="13">
        <v>3673.1</v>
      </c>
      <c r="L20" s="14">
        <v>3673.1</v>
      </c>
      <c r="M20" s="13">
        <v>3673.1</v>
      </c>
      <c r="N20" s="14">
        <v>3673.1</v>
      </c>
    </row>
    <row r="21" spans="1:14" x14ac:dyDescent="0.25">
      <c r="A21" s="4" t="s">
        <v>14</v>
      </c>
      <c r="B21" s="4" t="s">
        <v>43</v>
      </c>
      <c r="C21" s="33" t="s">
        <v>16</v>
      </c>
      <c r="D21" s="33"/>
      <c r="E21" s="4" t="s">
        <v>17</v>
      </c>
      <c r="F21" s="4" t="s">
        <v>14</v>
      </c>
      <c r="G21" s="1" t="s">
        <v>44</v>
      </c>
      <c r="H21" s="2">
        <v>5700</v>
      </c>
      <c r="I21" s="2"/>
      <c r="J21" s="3">
        <f t="shared" si="0"/>
        <v>5700</v>
      </c>
      <c r="K21" s="13">
        <v>5700</v>
      </c>
      <c r="L21" s="14">
        <v>5700</v>
      </c>
      <c r="M21" s="13">
        <v>5700</v>
      </c>
      <c r="N21" s="14">
        <v>5700</v>
      </c>
    </row>
    <row r="22" spans="1:14" ht="33" x14ac:dyDescent="0.25">
      <c r="A22" s="4" t="s">
        <v>14</v>
      </c>
      <c r="B22" s="4" t="s">
        <v>45</v>
      </c>
      <c r="C22" s="33" t="s">
        <v>16</v>
      </c>
      <c r="D22" s="33"/>
      <c r="E22" s="4" t="s">
        <v>17</v>
      </c>
      <c r="F22" s="4" t="s">
        <v>14</v>
      </c>
      <c r="G22" s="1" t="s">
        <v>46</v>
      </c>
      <c r="H22" s="2">
        <v>5500</v>
      </c>
      <c r="I22" s="2"/>
      <c r="J22" s="3">
        <f t="shared" si="0"/>
        <v>5500</v>
      </c>
      <c r="K22" s="13">
        <v>5500</v>
      </c>
      <c r="L22" s="14">
        <v>5500</v>
      </c>
      <c r="M22" s="13">
        <v>5500</v>
      </c>
      <c r="N22" s="14">
        <v>5500</v>
      </c>
    </row>
    <row r="23" spans="1:14" ht="33" x14ac:dyDescent="0.25">
      <c r="A23" s="4" t="s">
        <v>14</v>
      </c>
      <c r="B23" s="4" t="s">
        <v>47</v>
      </c>
      <c r="C23" s="33" t="s">
        <v>16</v>
      </c>
      <c r="D23" s="33"/>
      <c r="E23" s="4" t="s">
        <v>17</v>
      </c>
      <c r="F23" s="4" t="s">
        <v>14</v>
      </c>
      <c r="G23" s="1" t="s">
        <v>46</v>
      </c>
      <c r="H23" s="2">
        <v>5500</v>
      </c>
      <c r="I23" s="2"/>
      <c r="J23" s="3">
        <f t="shared" si="0"/>
        <v>5500</v>
      </c>
      <c r="K23" s="13">
        <v>5500</v>
      </c>
      <c r="L23" s="14">
        <v>5500</v>
      </c>
      <c r="M23" s="13">
        <v>5500</v>
      </c>
      <c r="N23" s="14">
        <v>5500</v>
      </c>
    </row>
    <row r="24" spans="1:14" ht="33" x14ac:dyDescent="0.25">
      <c r="A24" s="4" t="s">
        <v>25</v>
      </c>
      <c r="B24" s="4" t="s">
        <v>47</v>
      </c>
      <c r="C24" s="33" t="s">
        <v>48</v>
      </c>
      <c r="D24" s="33"/>
      <c r="E24" s="4" t="s">
        <v>17</v>
      </c>
      <c r="F24" s="4" t="s">
        <v>27</v>
      </c>
      <c r="G24" s="1" t="s">
        <v>46</v>
      </c>
      <c r="H24" s="2">
        <v>5500</v>
      </c>
      <c r="I24" s="2"/>
      <c r="J24" s="3">
        <f t="shared" si="0"/>
        <v>5500</v>
      </c>
      <c r="K24" s="13">
        <v>5500</v>
      </c>
      <c r="L24" s="14">
        <v>5500</v>
      </c>
      <c r="M24" s="13">
        <v>5500</v>
      </c>
      <c r="N24" s="14">
        <v>5500</v>
      </c>
    </row>
    <row r="25" spans="1:14" x14ac:dyDescent="0.25">
      <c r="A25" s="4" t="s">
        <v>14</v>
      </c>
      <c r="B25" s="4" t="s">
        <v>49</v>
      </c>
      <c r="C25" s="33" t="s">
        <v>16</v>
      </c>
      <c r="D25" s="33"/>
      <c r="E25" s="4" t="s">
        <v>17</v>
      </c>
      <c r="F25" s="4" t="s">
        <v>14</v>
      </c>
      <c r="G25" s="1" t="s">
        <v>50</v>
      </c>
      <c r="H25" s="2">
        <v>200</v>
      </c>
      <c r="I25" s="2"/>
      <c r="J25" s="3">
        <f t="shared" si="0"/>
        <v>200</v>
      </c>
      <c r="K25" s="13">
        <v>200</v>
      </c>
      <c r="L25" s="14">
        <v>200</v>
      </c>
      <c r="M25" s="13">
        <v>200</v>
      </c>
      <c r="N25" s="14">
        <v>200</v>
      </c>
    </row>
    <row r="26" spans="1:14" x14ac:dyDescent="0.25">
      <c r="A26" s="4" t="s">
        <v>14</v>
      </c>
      <c r="B26" s="4" t="s">
        <v>51</v>
      </c>
      <c r="C26" s="33" t="s">
        <v>16</v>
      </c>
      <c r="D26" s="33"/>
      <c r="E26" s="4" t="s">
        <v>17</v>
      </c>
      <c r="F26" s="4" t="s">
        <v>14</v>
      </c>
      <c r="G26" s="1" t="s">
        <v>50</v>
      </c>
      <c r="H26" s="2">
        <v>200</v>
      </c>
      <c r="I26" s="2"/>
      <c r="J26" s="3">
        <f t="shared" si="0"/>
        <v>200</v>
      </c>
      <c r="K26" s="13">
        <v>200</v>
      </c>
      <c r="L26" s="14">
        <v>200</v>
      </c>
      <c r="M26" s="13">
        <v>200</v>
      </c>
      <c r="N26" s="14">
        <v>200</v>
      </c>
    </row>
    <row r="27" spans="1:14" x14ac:dyDescent="0.25">
      <c r="A27" s="4" t="s">
        <v>25</v>
      </c>
      <c r="B27" s="4" t="s">
        <v>51</v>
      </c>
      <c r="C27" s="33" t="s">
        <v>26</v>
      </c>
      <c r="D27" s="33"/>
      <c r="E27" s="4" t="s">
        <v>17</v>
      </c>
      <c r="F27" s="4" t="s">
        <v>27</v>
      </c>
      <c r="G27" s="1" t="s">
        <v>50</v>
      </c>
      <c r="H27" s="2">
        <v>200</v>
      </c>
      <c r="I27" s="2"/>
      <c r="J27" s="3">
        <f t="shared" si="0"/>
        <v>200</v>
      </c>
      <c r="K27" s="13">
        <v>200</v>
      </c>
      <c r="L27" s="14">
        <v>200</v>
      </c>
      <c r="M27" s="13">
        <v>200</v>
      </c>
      <c r="N27" s="14">
        <v>200</v>
      </c>
    </row>
    <row r="28" spans="1:14" x14ac:dyDescent="0.25">
      <c r="A28" s="4" t="s">
        <v>14</v>
      </c>
      <c r="B28" s="4" t="s">
        <v>52</v>
      </c>
      <c r="C28" s="33" t="s">
        <v>16</v>
      </c>
      <c r="D28" s="33"/>
      <c r="E28" s="4" t="s">
        <v>17</v>
      </c>
      <c r="F28" s="4" t="s">
        <v>14</v>
      </c>
      <c r="G28" s="1" t="s">
        <v>53</v>
      </c>
      <c r="H28" s="2">
        <v>13858</v>
      </c>
      <c r="I28" s="2"/>
      <c r="J28" s="3">
        <f t="shared" si="0"/>
        <v>13858</v>
      </c>
      <c r="K28" s="13">
        <v>13858</v>
      </c>
      <c r="L28" s="14">
        <v>13858</v>
      </c>
      <c r="M28" s="13">
        <v>13858</v>
      </c>
      <c r="N28" s="14">
        <v>13858</v>
      </c>
    </row>
    <row r="29" spans="1:14" x14ac:dyDescent="0.25">
      <c r="A29" s="4" t="s">
        <v>14</v>
      </c>
      <c r="B29" s="4" t="s">
        <v>54</v>
      </c>
      <c r="C29" s="33" t="s">
        <v>16</v>
      </c>
      <c r="D29" s="33"/>
      <c r="E29" s="4" t="s">
        <v>17</v>
      </c>
      <c r="F29" s="4" t="s">
        <v>14</v>
      </c>
      <c r="G29" s="1" t="s">
        <v>55</v>
      </c>
      <c r="H29" s="2">
        <v>4428</v>
      </c>
      <c r="I29" s="2"/>
      <c r="J29" s="3">
        <f t="shared" si="0"/>
        <v>4428</v>
      </c>
      <c r="K29" s="13">
        <v>4428</v>
      </c>
      <c r="L29" s="14">
        <v>4428</v>
      </c>
      <c r="M29" s="13">
        <v>4428</v>
      </c>
      <c r="N29" s="14">
        <v>4428</v>
      </c>
    </row>
    <row r="30" spans="1:14" ht="66" x14ac:dyDescent="0.25">
      <c r="A30" s="4" t="s">
        <v>14</v>
      </c>
      <c r="B30" s="4" t="s">
        <v>56</v>
      </c>
      <c r="C30" s="33" t="s">
        <v>16</v>
      </c>
      <c r="D30" s="33"/>
      <c r="E30" s="4" t="s">
        <v>17</v>
      </c>
      <c r="F30" s="4" t="s">
        <v>14</v>
      </c>
      <c r="G30" s="1" t="s">
        <v>57</v>
      </c>
      <c r="H30" s="2">
        <v>4428</v>
      </c>
      <c r="I30" s="2"/>
      <c r="J30" s="3">
        <f t="shared" si="0"/>
        <v>4428</v>
      </c>
      <c r="K30" s="13">
        <v>4428</v>
      </c>
      <c r="L30" s="14">
        <v>4428</v>
      </c>
      <c r="M30" s="13">
        <v>4428</v>
      </c>
      <c r="N30" s="14">
        <v>4428</v>
      </c>
    </row>
    <row r="31" spans="1:14" ht="66" x14ac:dyDescent="0.25">
      <c r="A31" s="4" t="s">
        <v>25</v>
      </c>
      <c r="B31" s="4" t="s">
        <v>56</v>
      </c>
      <c r="C31" s="33" t="s">
        <v>58</v>
      </c>
      <c r="D31" s="33"/>
      <c r="E31" s="4" t="s">
        <v>17</v>
      </c>
      <c r="F31" s="4" t="s">
        <v>27</v>
      </c>
      <c r="G31" s="1" t="s">
        <v>59</v>
      </c>
      <c r="H31" s="2">
        <v>4428</v>
      </c>
      <c r="I31" s="2"/>
      <c r="J31" s="3">
        <f t="shared" si="0"/>
        <v>4428</v>
      </c>
      <c r="K31" s="13">
        <v>4428</v>
      </c>
      <c r="L31" s="14">
        <v>4428</v>
      </c>
      <c r="M31" s="13">
        <v>4428</v>
      </c>
      <c r="N31" s="14">
        <v>4428</v>
      </c>
    </row>
    <row r="32" spans="1:14" x14ac:dyDescent="0.25">
      <c r="A32" s="4" t="s">
        <v>14</v>
      </c>
      <c r="B32" s="4" t="s">
        <v>60</v>
      </c>
      <c r="C32" s="33" t="s">
        <v>16</v>
      </c>
      <c r="D32" s="33"/>
      <c r="E32" s="4" t="s">
        <v>17</v>
      </c>
      <c r="F32" s="4" t="s">
        <v>14</v>
      </c>
      <c r="G32" s="1" t="s">
        <v>61</v>
      </c>
      <c r="H32" s="2">
        <v>9430</v>
      </c>
      <c r="I32" s="2"/>
      <c r="J32" s="3">
        <f t="shared" si="0"/>
        <v>9430</v>
      </c>
      <c r="K32" s="13">
        <v>9430</v>
      </c>
      <c r="L32" s="14">
        <v>9430</v>
      </c>
      <c r="M32" s="13">
        <v>9430</v>
      </c>
      <c r="N32" s="14">
        <v>9430</v>
      </c>
    </row>
    <row r="33" spans="1:14" ht="49.5" x14ac:dyDescent="0.25">
      <c r="A33" s="4" t="s">
        <v>14</v>
      </c>
      <c r="B33" s="4" t="s">
        <v>62</v>
      </c>
      <c r="C33" s="33" t="s">
        <v>16</v>
      </c>
      <c r="D33" s="33"/>
      <c r="E33" s="4" t="s">
        <v>17</v>
      </c>
      <c r="F33" s="4" t="s">
        <v>14</v>
      </c>
      <c r="G33" s="1" t="s">
        <v>63</v>
      </c>
      <c r="H33" s="2">
        <v>6900</v>
      </c>
      <c r="I33" s="2"/>
      <c r="J33" s="3">
        <f t="shared" si="0"/>
        <v>6900</v>
      </c>
      <c r="K33" s="13">
        <v>6900</v>
      </c>
      <c r="L33" s="14">
        <v>6900</v>
      </c>
      <c r="M33" s="13">
        <v>6900</v>
      </c>
      <c r="N33" s="14">
        <v>6900</v>
      </c>
    </row>
    <row r="34" spans="1:14" ht="49.5" x14ac:dyDescent="0.25">
      <c r="A34" s="4" t="s">
        <v>25</v>
      </c>
      <c r="B34" s="4" t="s">
        <v>62</v>
      </c>
      <c r="C34" s="33" t="s">
        <v>58</v>
      </c>
      <c r="D34" s="33"/>
      <c r="E34" s="4" t="s">
        <v>17</v>
      </c>
      <c r="F34" s="4" t="s">
        <v>27</v>
      </c>
      <c r="G34" s="1" t="s">
        <v>64</v>
      </c>
      <c r="H34" s="2">
        <v>6900</v>
      </c>
      <c r="I34" s="2"/>
      <c r="J34" s="3">
        <f t="shared" si="0"/>
        <v>6900</v>
      </c>
      <c r="K34" s="13">
        <v>6900</v>
      </c>
      <c r="L34" s="14">
        <v>6900</v>
      </c>
      <c r="M34" s="13">
        <v>6900</v>
      </c>
      <c r="N34" s="14">
        <v>6900</v>
      </c>
    </row>
    <row r="35" spans="1:14" ht="66" x14ac:dyDescent="0.25">
      <c r="A35" s="4" t="s">
        <v>14</v>
      </c>
      <c r="B35" s="4" t="s">
        <v>65</v>
      </c>
      <c r="C35" s="33" t="s">
        <v>16</v>
      </c>
      <c r="D35" s="33"/>
      <c r="E35" s="4" t="s">
        <v>17</v>
      </c>
      <c r="F35" s="4" t="s">
        <v>14</v>
      </c>
      <c r="G35" s="1" t="s">
        <v>66</v>
      </c>
      <c r="H35" s="2">
        <v>2530</v>
      </c>
      <c r="I35" s="2"/>
      <c r="J35" s="3">
        <f t="shared" si="0"/>
        <v>2530</v>
      </c>
      <c r="K35" s="13">
        <v>2530</v>
      </c>
      <c r="L35" s="14">
        <v>2530</v>
      </c>
      <c r="M35" s="13">
        <v>2530</v>
      </c>
      <c r="N35" s="14">
        <v>2530</v>
      </c>
    </row>
    <row r="36" spans="1:14" x14ac:dyDescent="0.25">
      <c r="A36" s="4" t="s">
        <v>25</v>
      </c>
      <c r="B36" s="4" t="s">
        <v>65</v>
      </c>
      <c r="C36" s="33" t="s">
        <v>58</v>
      </c>
      <c r="D36" s="33"/>
      <c r="E36" s="4" t="s">
        <v>17</v>
      </c>
      <c r="F36" s="4" t="s">
        <v>27</v>
      </c>
      <c r="G36" s="1" t="s">
        <v>67</v>
      </c>
      <c r="H36" s="2">
        <v>2530</v>
      </c>
      <c r="I36" s="2"/>
      <c r="J36" s="3">
        <f t="shared" si="0"/>
        <v>2530</v>
      </c>
      <c r="K36" s="13">
        <v>2530</v>
      </c>
      <c r="L36" s="14">
        <v>2530</v>
      </c>
      <c r="M36" s="13">
        <v>2530</v>
      </c>
      <c r="N36" s="14">
        <v>2530</v>
      </c>
    </row>
    <row r="37" spans="1:14" ht="49.5" x14ac:dyDescent="0.25">
      <c r="A37" s="4" t="s">
        <v>14</v>
      </c>
      <c r="B37" s="4" t="s">
        <v>68</v>
      </c>
      <c r="C37" s="33" t="s">
        <v>16</v>
      </c>
      <c r="D37" s="33"/>
      <c r="E37" s="4" t="s">
        <v>17</v>
      </c>
      <c r="F37" s="4" t="s">
        <v>14</v>
      </c>
      <c r="G37" s="1" t="s">
        <v>69</v>
      </c>
      <c r="H37" s="2">
        <v>28364.5</v>
      </c>
      <c r="I37" s="2"/>
      <c r="J37" s="3">
        <f t="shared" si="0"/>
        <v>28364.5</v>
      </c>
      <c r="K37" s="13">
        <v>28464.5</v>
      </c>
      <c r="L37" s="14">
        <v>28464.5</v>
      </c>
      <c r="M37" s="13">
        <v>28464.5</v>
      </c>
      <c r="N37" s="14">
        <v>28464.5</v>
      </c>
    </row>
    <row r="38" spans="1:14" ht="115.5" x14ac:dyDescent="0.25">
      <c r="A38" s="4" t="s">
        <v>14</v>
      </c>
      <c r="B38" s="4" t="s">
        <v>70</v>
      </c>
      <c r="C38" s="33" t="s">
        <v>16</v>
      </c>
      <c r="D38" s="33"/>
      <c r="E38" s="4" t="s">
        <v>17</v>
      </c>
      <c r="F38" s="4" t="s">
        <v>14</v>
      </c>
      <c r="G38" s="1" t="s">
        <v>71</v>
      </c>
      <c r="H38" s="2">
        <v>26064.5</v>
      </c>
      <c r="I38" s="2"/>
      <c r="J38" s="3">
        <f t="shared" si="0"/>
        <v>26064.5</v>
      </c>
      <c r="K38" s="13">
        <v>26064.5</v>
      </c>
      <c r="L38" s="14">
        <v>26064.5</v>
      </c>
      <c r="M38" s="13">
        <v>26064.5</v>
      </c>
      <c r="N38" s="14">
        <v>26064.5</v>
      </c>
    </row>
    <row r="39" spans="1:14" ht="132" x14ac:dyDescent="0.25">
      <c r="A39" s="4" t="s">
        <v>14</v>
      </c>
      <c r="B39" s="4" t="s">
        <v>72</v>
      </c>
      <c r="C39" s="33" t="s">
        <v>16</v>
      </c>
      <c r="D39" s="33"/>
      <c r="E39" s="4" t="s">
        <v>17</v>
      </c>
      <c r="F39" s="4" t="s">
        <v>14</v>
      </c>
      <c r="G39" s="1" t="s">
        <v>73</v>
      </c>
      <c r="H39" s="2">
        <v>23600</v>
      </c>
      <c r="I39" s="2"/>
      <c r="J39" s="3">
        <f t="shared" si="0"/>
        <v>23600</v>
      </c>
      <c r="K39" s="13">
        <v>23600</v>
      </c>
      <c r="L39" s="14">
        <v>23600</v>
      </c>
      <c r="M39" s="13">
        <v>23600</v>
      </c>
      <c r="N39" s="14">
        <v>23600</v>
      </c>
    </row>
    <row r="40" spans="1:14" ht="115.5" x14ac:dyDescent="0.25">
      <c r="A40" s="4" t="s">
        <v>74</v>
      </c>
      <c r="B40" s="4" t="s">
        <v>72</v>
      </c>
      <c r="C40" s="33" t="s">
        <v>58</v>
      </c>
      <c r="D40" s="33"/>
      <c r="E40" s="4" t="s">
        <v>17</v>
      </c>
      <c r="F40" s="4" t="s">
        <v>75</v>
      </c>
      <c r="G40" s="1" t="s">
        <v>76</v>
      </c>
      <c r="H40" s="2">
        <v>23600</v>
      </c>
      <c r="I40" s="2"/>
      <c r="J40" s="3">
        <f t="shared" si="0"/>
        <v>23600</v>
      </c>
      <c r="K40" s="13">
        <v>23600</v>
      </c>
      <c r="L40" s="14">
        <v>23600</v>
      </c>
      <c r="M40" s="13">
        <v>23600</v>
      </c>
      <c r="N40" s="14">
        <v>23600</v>
      </c>
    </row>
    <row r="41" spans="1:14" ht="49.5" x14ac:dyDescent="0.25">
      <c r="A41" s="4" t="s">
        <v>14</v>
      </c>
      <c r="B41" s="4" t="s">
        <v>77</v>
      </c>
      <c r="C41" s="33" t="s">
        <v>16</v>
      </c>
      <c r="D41" s="33"/>
      <c r="E41" s="4" t="s">
        <v>17</v>
      </c>
      <c r="F41" s="4" t="s">
        <v>14</v>
      </c>
      <c r="G41" s="1" t="s">
        <v>78</v>
      </c>
      <c r="H41" s="2">
        <v>2464.5</v>
      </c>
      <c r="I41" s="2"/>
      <c r="J41" s="3">
        <f t="shared" si="0"/>
        <v>2464.5</v>
      </c>
      <c r="K41" s="13">
        <v>2464.5</v>
      </c>
      <c r="L41" s="14">
        <v>2464.5</v>
      </c>
      <c r="M41" s="13">
        <v>2464.5</v>
      </c>
      <c r="N41" s="14">
        <v>2464.5</v>
      </c>
    </row>
    <row r="42" spans="1:14" s="27" customFormat="1" ht="49.5" x14ac:dyDescent="0.25">
      <c r="A42" s="21" t="s">
        <v>79</v>
      </c>
      <c r="B42" s="21" t="s">
        <v>77</v>
      </c>
      <c r="C42" s="30" t="s">
        <v>58</v>
      </c>
      <c r="D42" s="30"/>
      <c r="E42" s="21" t="s">
        <v>17</v>
      </c>
      <c r="F42" s="21" t="s">
        <v>75</v>
      </c>
      <c r="G42" s="22" t="s">
        <v>80</v>
      </c>
      <c r="H42" s="23">
        <v>4626.7620000000006</v>
      </c>
      <c r="I42" s="23">
        <v>4500</v>
      </c>
      <c r="J42" s="24">
        <f t="shared" si="0"/>
        <v>9126.7620000000006</v>
      </c>
      <c r="K42" s="25">
        <v>2464.5</v>
      </c>
      <c r="L42" s="26">
        <v>2464.5</v>
      </c>
      <c r="M42" s="25">
        <v>2464.5</v>
      </c>
      <c r="N42" s="26">
        <v>2464.5</v>
      </c>
    </row>
    <row r="43" spans="1:14" ht="115.5" x14ac:dyDescent="0.25">
      <c r="A43" s="4" t="s">
        <v>14</v>
      </c>
      <c r="B43" s="4" t="s">
        <v>81</v>
      </c>
      <c r="C43" s="33" t="s">
        <v>16</v>
      </c>
      <c r="D43" s="33"/>
      <c r="E43" s="4" t="s">
        <v>17</v>
      </c>
      <c r="F43" s="4" t="s">
        <v>14</v>
      </c>
      <c r="G43" s="1" t="s">
        <v>82</v>
      </c>
      <c r="H43" s="2">
        <v>2300</v>
      </c>
      <c r="I43" s="2"/>
      <c r="J43" s="3">
        <f t="shared" si="0"/>
        <v>2300</v>
      </c>
      <c r="K43" s="13">
        <v>2400</v>
      </c>
      <c r="L43" s="14">
        <v>2400</v>
      </c>
      <c r="M43" s="13">
        <v>2400</v>
      </c>
      <c r="N43" s="14">
        <v>2400</v>
      </c>
    </row>
    <row r="44" spans="1:14" ht="115.5" x14ac:dyDescent="0.25">
      <c r="A44" s="4" t="s">
        <v>14</v>
      </c>
      <c r="B44" s="4" t="s">
        <v>83</v>
      </c>
      <c r="C44" s="33" t="s">
        <v>16</v>
      </c>
      <c r="D44" s="33"/>
      <c r="E44" s="4" t="s">
        <v>17</v>
      </c>
      <c r="F44" s="4" t="s">
        <v>14</v>
      </c>
      <c r="G44" s="1" t="s">
        <v>84</v>
      </c>
      <c r="H44" s="2">
        <v>2300</v>
      </c>
      <c r="I44" s="2"/>
      <c r="J44" s="3">
        <f t="shared" si="0"/>
        <v>2300</v>
      </c>
      <c r="K44" s="13">
        <v>2400</v>
      </c>
      <c r="L44" s="14">
        <v>2400</v>
      </c>
      <c r="M44" s="13">
        <v>2400</v>
      </c>
      <c r="N44" s="14">
        <v>2400</v>
      </c>
    </row>
    <row r="45" spans="1:14" ht="115.5" x14ac:dyDescent="0.25">
      <c r="A45" s="4" t="s">
        <v>79</v>
      </c>
      <c r="B45" s="4" t="s">
        <v>83</v>
      </c>
      <c r="C45" s="33" t="s">
        <v>58</v>
      </c>
      <c r="D45" s="33"/>
      <c r="E45" s="4" t="s">
        <v>17</v>
      </c>
      <c r="F45" s="4" t="s">
        <v>75</v>
      </c>
      <c r="G45" s="1" t="s">
        <v>85</v>
      </c>
      <c r="H45" s="2">
        <v>2300</v>
      </c>
      <c r="I45" s="2"/>
      <c r="J45" s="3">
        <f t="shared" si="0"/>
        <v>2300</v>
      </c>
      <c r="K45" s="13">
        <v>2400</v>
      </c>
      <c r="L45" s="14">
        <v>2400</v>
      </c>
      <c r="M45" s="13">
        <v>2400</v>
      </c>
      <c r="N45" s="14">
        <v>2400</v>
      </c>
    </row>
    <row r="46" spans="1:14" ht="49.5" x14ac:dyDescent="0.25">
      <c r="A46" s="4" t="s">
        <v>14</v>
      </c>
      <c r="B46" s="4" t="s">
        <v>86</v>
      </c>
      <c r="C46" s="33" t="s">
        <v>16</v>
      </c>
      <c r="D46" s="33"/>
      <c r="E46" s="4" t="s">
        <v>17</v>
      </c>
      <c r="F46" s="4" t="s">
        <v>14</v>
      </c>
      <c r="G46" s="1" t="s">
        <v>87</v>
      </c>
      <c r="H46" s="2">
        <v>126.9</v>
      </c>
      <c r="I46" s="2"/>
      <c r="J46" s="3">
        <f t="shared" si="0"/>
        <v>126.9</v>
      </c>
      <c r="K46" s="13">
        <v>132.9</v>
      </c>
      <c r="L46" s="14">
        <v>132.9</v>
      </c>
      <c r="M46" s="13">
        <v>132.9</v>
      </c>
      <c r="N46" s="14">
        <v>132.9</v>
      </c>
    </row>
    <row r="47" spans="1:14" ht="49.5" x14ac:dyDescent="0.25">
      <c r="A47" s="4" t="s">
        <v>14</v>
      </c>
      <c r="B47" s="4">
        <v>11301995</v>
      </c>
      <c r="C47" s="33">
        <v>13</v>
      </c>
      <c r="D47" s="33"/>
      <c r="E47" s="4" t="s">
        <v>17</v>
      </c>
      <c r="F47" s="4">
        <v>130</v>
      </c>
      <c r="G47" s="1" t="s">
        <v>147</v>
      </c>
      <c r="H47" s="2">
        <v>600</v>
      </c>
      <c r="I47" s="2"/>
      <c r="J47" s="3">
        <f t="shared" si="0"/>
        <v>600</v>
      </c>
      <c r="K47" s="13"/>
      <c r="L47" s="14"/>
      <c r="M47" s="13"/>
      <c r="N47" s="14"/>
    </row>
    <row r="48" spans="1:14" x14ac:dyDescent="0.25">
      <c r="A48" s="4" t="s">
        <v>14</v>
      </c>
      <c r="B48" s="4" t="s">
        <v>88</v>
      </c>
      <c r="C48" s="33" t="s">
        <v>16</v>
      </c>
      <c r="D48" s="33"/>
      <c r="E48" s="4" t="s">
        <v>17</v>
      </c>
      <c r="F48" s="4" t="s">
        <v>14</v>
      </c>
      <c r="G48" s="1" t="s">
        <v>89</v>
      </c>
      <c r="H48" s="2">
        <v>126.9</v>
      </c>
      <c r="I48" s="2"/>
      <c r="J48" s="3">
        <f t="shared" si="0"/>
        <v>126.9</v>
      </c>
      <c r="K48" s="13">
        <v>132.9</v>
      </c>
      <c r="L48" s="14">
        <v>132.9</v>
      </c>
      <c r="M48" s="13">
        <v>132.9</v>
      </c>
      <c r="N48" s="14">
        <v>132.9</v>
      </c>
    </row>
    <row r="49" spans="1:14" ht="33" x14ac:dyDescent="0.25">
      <c r="A49" s="4" t="s">
        <v>14</v>
      </c>
      <c r="B49" s="4" t="s">
        <v>90</v>
      </c>
      <c r="C49" s="33" t="s">
        <v>16</v>
      </c>
      <c r="D49" s="33"/>
      <c r="E49" s="4" t="s">
        <v>17</v>
      </c>
      <c r="F49" s="4" t="s">
        <v>14</v>
      </c>
      <c r="G49" s="1" t="s">
        <v>91</v>
      </c>
      <c r="H49" s="2">
        <v>126.9</v>
      </c>
      <c r="I49" s="2"/>
      <c r="J49" s="3">
        <f t="shared" si="0"/>
        <v>126.9</v>
      </c>
      <c r="K49" s="13">
        <v>132.9</v>
      </c>
      <c r="L49" s="14">
        <v>132.9</v>
      </c>
      <c r="M49" s="13">
        <v>132.9</v>
      </c>
      <c r="N49" s="14">
        <v>132.9</v>
      </c>
    </row>
    <row r="50" spans="1:14" ht="33" x14ac:dyDescent="0.25">
      <c r="A50" s="4" t="s">
        <v>79</v>
      </c>
      <c r="B50" s="4" t="s">
        <v>90</v>
      </c>
      <c r="C50" s="33" t="s">
        <v>58</v>
      </c>
      <c r="D50" s="33"/>
      <c r="E50" s="4" t="s">
        <v>17</v>
      </c>
      <c r="F50" s="4" t="s">
        <v>92</v>
      </c>
      <c r="G50" s="1" t="s">
        <v>93</v>
      </c>
      <c r="H50" s="2">
        <v>126.9</v>
      </c>
      <c r="I50" s="2"/>
      <c r="J50" s="3">
        <f t="shared" si="0"/>
        <v>126.9</v>
      </c>
      <c r="K50" s="13">
        <v>132.9</v>
      </c>
      <c r="L50" s="14">
        <v>132.9</v>
      </c>
      <c r="M50" s="13">
        <v>132.9</v>
      </c>
      <c r="N50" s="14">
        <v>132.9</v>
      </c>
    </row>
    <row r="51" spans="1:14" ht="33" x14ac:dyDescent="0.25">
      <c r="A51" s="4" t="s">
        <v>14</v>
      </c>
      <c r="B51" s="4" t="s">
        <v>94</v>
      </c>
      <c r="C51" s="33" t="s">
        <v>16</v>
      </c>
      <c r="D51" s="33"/>
      <c r="E51" s="4" t="s">
        <v>17</v>
      </c>
      <c r="F51" s="4" t="s">
        <v>14</v>
      </c>
      <c r="G51" s="1" t="s">
        <v>95</v>
      </c>
      <c r="H51" s="2">
        <v>6548.5</v>
      </c>
      <c r="I51" s="2"/>
      <c r="J51" s="3">
        <f t="shared" si="0"/>
        <v>6548.5</v>
      </c>
      <c r="K51" s="13">
        <v>6325</v>
      </c>
      <c r="L51" s="14">
        <v>6325</v>
      </c>
      <c r="M51" s="13">
        <v>3144</v>
      </c>
      <c r="N51" s="14">
        <v>3144</v>
      </c>
    </row>
    <row r="52" spans="1:14" x14ac:dyDescent="0.25">
      <c r="A52" s="4" t="s">
        <v>14</v>
      </c>
      <c r="B52" s="4" t="s">
        <v>96</v>
      </c>
      <c r="C52" s="33" t="s">
        <v>16</v>
      </c>
      <c r="D52" s="33"/>
      <c r="E52" s="4" t="s">
        <v>17</v>
      </c>
      <c r="F52" s="4" t="s">
        <v>14</v>
      </c>
      <c r="G52" s="1" t="s">
        <v>97</v>
      </c>
      <c r="H52" s="2">
        <v>6148.5</v>
      </c>
      <c r="I52" s="2"/>
      <c r="J52" s="3">
        <f t="shared" si="0"/>
        <v>6148.5</v>
      </c>
      <c r="K52" s="13">
        <v>5968</v>
      </c>
      <c r="L52" s="14">
        <v>5968</v>
      </c>
      <c r="M52" s="13">
        <v>2774</v>
      </c>
      <c r="N52" s="14">
        <v>2774</v>
      </c>
    </row>
    <row r="53" spans="1:14" ht="33" x14ac:dyDescent="0.25">
      <c r="A53" s="4" t="s">
        <v>14</v>
      </c>
      <c r="B53" s="4" t="s">
        <v>98</v>
      </c>
      <c r="C53" s="33" t="s">
        <v>16</v>
      </c>
      <c r="D53" s="33"/>
      <c r="E53" s="4" t="s">
        <v>17</v>
      </c>
      <c r="F53" s="4" t="s">
        <v>14</v>
      </c>
      <c r="G53" s="1" t="s">
        <v>99</v>
      </c>
      <c r="H53" s="2">
        <v>6148.5</v>
      </c>
      <c r="I53" s="2"/>
      <c r="J53" s="3">
        <f t="shared" si="0"/>
        <v>6148.5</v>
      </c>
      <c r="K53" s="13">
        <v>5968</v>
      </c>
      <c r="L53" s="14">
        <v>5968</v>
      </c>
      <c r="M53" s="13">
        <v>2774</v>
      </c>
      <c r="N53" s="14">
        <v>2774</v>
      </c>
    </row>
    <row r="54" spans="1:14" ht="33" x14ac:dyDescent="0.25">
      <c r="A54" s="4" t="s">
        <v>79</v>
      </c>
      <c r="B54" s="4" t="s">
        <v>98</v>
      </c>
      <c r="C54" s="33" t="s">
        <v>58</v>
      </c>
      <c r="D54" s="33"/>
      <c r="E54" s="4" t="s">
        <v>17</v>
      </c>
      <c r="F54" s="4" t="s">
        <v>100</v>
      </c>
      <c r="G54" s="1" t="s">
        <v>101</v>
      </c>
      <c r="H54" s="2">
        <v>11867.5</v>
      </c>
      <c r="I54" s="2"/>
      <c r="J54" s="3">
        <f t="shared" si="0"/>
        <v>11867.5</v>
      </c>
      <c r="K54" s="13">
        <v>5968</v>
      </c>
      <c r="L54" s="14">
        <v>5968</v>
      </c>
      <c r="M54" s="13">
        <v>2774</v>
      </c>
      <c r="N54" s="14">
        <v>2774</v>
      </c>
    </row>
    <row r="55" spans="1:14" ht="115.5" x14ac:dyDescent="0.25">
      <c r="A55" s="4" t="s">
        <v>14</v>
      </c>
      <c r="B55" s="4" t="s">
        <v>102</v>
      </c>
      <c r="C55" s="33" t="s">
        <v>16</v>
      </c>
      <c r="D55" s="33"/>
      <c r="E55" s="4" t="s">
        <v>17</v>
      </c>
      <c r="F55" s="4" t="s">
        <v>14</v>
      </c>
      <c r="G55" s="1" t="s">
        <v>103</v>
      </c>
      <c r="H55" s="2">
        <v>20</v>
      </c>
      <c r="I55" s="2"/>
      <c r="J55" s="3">
        <f t="shared" si="0"/>
        <v>20</v>
      </c>
      <c r="K55" s="13">
        <v>20</v>
      </c>
      <c r="L55" s="14">
        <v>20</v>
      </c>
      <c r="M55" s="13">
        <v>20</v>
      </c>
      <c r="N55" s="14">
        <v>20</v>
      </c>
    </row>
    <row r="56" spans="1:14" ht="132" x14ac:dyDescent="0.25">
      <c r="A56" s="4" t="s">
        <v>14</v>
      </c>
      <c r="B56" s="4" t="s">
        <v>104</v>
      </c>
      <c r="C56" s="33" t="s">
        <v>16</v>
      </c>
      <c r="D56" s="33"/>
      <c r="E56" s="4" t="s">
        <v>17</v>
      </c>
      <c r="F56" s="4" t="s">
        <v>14</v>
      </c>
      <c r="G56" s="1" t="s">
        <v>105</v>
      </c>
      <c r="H56" s="2">
        <v>20</v>
      </c>
      <c r="I56" s="2"/>
      <c r="J56" s="3">
        <f t="shared" si="0"/>
        <v>20</v>
      </c>
      <c r="K56" s="13">
        <v>20</v>
      </c>
      <c r="L56" s="14">
        <v>20</v>
      </c>
      <c r="M56" s="13">
        <v>20</v>
      </c>
      <c r="N56" s="14">
        <v>20</v>
      </c>
    </row>
    <row r="57" spans="1:14" ht="132" x14ac:dyDescent="0.25">
      <c r="A57" s="4" t="s">
        <v>79</v>
      </c>
      <c r="B57" s="4" t="s">
        <v>104</v>
      </c>
      <c r="C57" s="33" t="s">
        <v>58</v>
      </c>
      <c r="D57" s="33"/>
      <c r="E57" s="4" t="s">
        <v>17</v>
      </c>
      <c r="F57" s="4" t="s">
        <v>100</v>
      </c>
      <c r="G57" s="1" t="s">
        <v>106</v>
      </c>
      <c r="H57" s="2">
        <v>228.69</v>
      </c>
      <c r="I57" s="2"/>
      <c r="J57" s="3">
        <f t="shared" si="0"/>
        <v>228.69</v>
      </c>
      <c r="K57" s="13">
        <v>20</v>
      </c>
      <c r="L57" s="14">
        <v>20</v>
      </c>
      <c r="M57" s="13">
        <v>20</v>
      </c>
      <c r="N57" s="14">
        <v>20</v>
      </c>
    </row>
    <row r="58" spans="1:14" s="27" customFormat="1" ht="99" x14ac:dyDescent="0.25">
      <c r="A58" s="21" t="s">
        <v>79</v>
      </c>
      <c r="B58" s="21">
        <v>11633050</v>
      </c>
      <c r="C58" s="30" t="s">
        <v>58</v>
      </c>
      <c r="D58" s="30"/>
      <c r="E58" s="21" t="s">
        <v>17</v>
      </c>
      <c r="F58" s="21">
        <v>140</v>
      </c>
      <c r="G58" s="22" t="s">
        <v>151</v>
      </c>
      <c r="H58" s="23">
        <v>0</v>
      </c>
      <c r="I58" s="23">
        <v>252</v>
      </c>
      <c r="J58" s="24">
        <f t="shared" ref="J58" si="1">H58+I58</f>
        <v>252</v>
      </c>
      <c r="K58" s="25"/>
      <c r="L58" s="26"/>
      <c r="M58" s="25"/>
      <c r="N58" s="26"/>
    </row>
    <row r="59" spans="1:14" ht="49.5" x14ac:dyDescent="0.25">
      <c r="A59" s="4" t="s">
        <v>14</v>
      </c>
      <c r="B59" s="4" t="s">
        <v>107</v>
      </c>
      <c r="C59" s="33" t="s">
        <v>16</v>
      </c>
      <c r="D59" s="33"/>
      <c r="E59" s="4" t="s">
        <v>17</v>
      </c>
      <c r="F59" s="4" t="s">
        <v>14</v>
      </c>
      <c r="G59" s="1" t="s">
        <v>108</v>
      </c>
      <c r="H59" s="2">
        <v>380</v>
      </c>
      <c r="I59" s="2"/>
      <c r="J59" s="3">
        <f t="shared" si="0"/>
        <v>380</v>
      </c>
      <c r="K59" s="13">
        <v>337</v>
      </c>
      <c r="L59" s="14">
        <v>337</v>
      </c>
      <c r="M59" s="13">
        <v>350</v>
      </c>
      <c r="N59" s="14">
        <v>350</v>
      </c>
    </row>
    <row r="60" spans="1:14" ht="82.5" x14ac:dyDescent="0.25">
      <c r="A60" s="4" t="s">
        <v>14</v>
      </c>
      <c r="B60" s="4" t="s">
        <v>109</v>
      </c>
      <c r="C60" s="33" t="s">
        <v>16</v>
      </c>
      <c r="D60" s="33"/>
      <c r="E60" s="4" t="s">
        <v>17</v>
      </c>
      <c r="F60" s="4" t="s">
        <v>14</v>
      </c>
      <c r="G60" s="1" t="s">
        <v>110</v>
      </c>
      <c r="H60" s="2">
        <v>380</v>
      </c>
      <c r="I60" s="2"/>
      <c r="J60" s="3">
        <f t="shared" si="0"/>
        <v>380</v>
      </c>
      <c r="K60" s="13">
        <v>337</v>
      </c>
      <c r="L60" s="14">
        <v>337</v>
      </c>
      <c r="M60" s="13">
        <v>350</v>
      </c>
      <c r="N60" s="14">
        <v>350</v>
      </c>
    </row>
    <row r="61" spans="1:14" s="27" customFormat="1" ht="66" x14ac:dyDescent="0.25">
      <c r="A61" s="21" t="s">
        <v>74</v>
      </c>
      <c r="B61" s="21" t="s">
        <v>109</v>
      </c>
      <c r="C61" s="30" t="s">
        <v>58</v>
      </c>
      <c r="D61" s="30"/>
      <c r="E61" s="21" t="s">
        <v>17</v>
      </c>
      <c r="F61" s="21" t="s">
        <v>111</v>
      </c>
      <c r="G61" s="22" t="s">
        <v>112</v>
      </c>
      <c r="H61" s="23">
        <v>380</v>
      </c>
      <c r="I61" s="23">
        <v>282</v>
      </c>
      <c r="J61" s="24">
        <f t="shared" si="0"/>
        <v>662</v>
      </c>
      <c r="K61" s="25">
        <v>337</v>
      </c>
      <c r="L61" s="26">
        <v>337</v>
      </c>
      <c r="M61" s="25">
        <v>350</v>
      </c>
      <c r="N61" s="26">
        <v>350</v>
      </c>
    </row>
    <row r="62" spans="1:14" s="27" customFormat="1" ht="132" x14ac:dyDescent="0.25">
      <c r="A62" s="21" t="s">
        <v>74</v>
      </c>
      <c r="B62" s="21">
        <v>11406313</v>
      </c>
      <c r="C62" s="30" t="s">
        <v>58</v>
      </c>
      <c r="D62" s="30"/>
      <c r="E62" s="21" t="s">
        <v>17</v>
      </c>
      <c r="F62" s="21" t="s">
        <v>111</v>
      </c>
      <c r="G62" s="22" t="s">
        <v>150</v>
      </c>
      <c r="H62" s="23">
        <v>0</v>
      </c>
      <c r="I62" s="23">
        <v>27.8</v>
      </c>
      <c r="J62" s="24">
        <f t="shared" si="0"/>
        <v>27.8</v>
      </c>
      <c r="K62" s="25"/>
      <c r="L62" s="26"/>
      <c r="M62" s="25"/>
      <c r="N62" s="26"/>
    </row>
    <row r="63" spans="1:14" x14ac:dyDescent="0.25">
      <c r="A63" s="4" t="s">
        <v>14</v>
      </c>
      <c r="B63" s="4" t="s">
        <v>113</v>
      </c>
      <c r="C63" s="33" t="s">
        <v>16</v>
      </c>
      <c r="D63" s="33"/>
      <c r="E63" s="4" t="s">
        <v>17</v>
      </c>
      <c r="F63" s="4" t="s">
        <v>14</v>
      </c>
      <c r="G63" s="1" t="s">
        <v>114</v>
      </c>
      <c r="H63" s="2">
        <v>710.8</v>
      </c>
      <c r="I63" s="2"/>
      <c r="J63" s="3">
        <f t="shared" si="0"/>
        <v>710.8</v>
      </c>
      <c r="K63" s="13">
        <v>710.8</v>
      </c>
      <c r="L63" s="14">
        <v>710.8</v>
      </c>
      <c r="M63" s="13">
        <v>710.8</v>
      </c>
      <c r="N63" s="14">
        <v>710.8</v>
      </c>
    </row>
    <row r="64" spans="1:14" ht="82.5" x14ac:dyDescent="0.25">
      <c r="A64" s="4" t="s">
        <v>14</v>
      </c>
      <c r="B64" s="4" t="s">
        <v>115</v>
      </c>
      <c r="C64" s="33" t="s">
        <v>16</v>
      </c>
      <c r="D64" s="33"/>
      <c r="E64" s="4" t="s">
        <v>17</v>
      </c>
      <c r="F64" s="4" t="s">
        <v>14</v>
      </c>
      <c r="G64" s="1" t="s">
        <v>116</v>
      </c>
      <c r="H64" s="2">
        <v>710.8</v>
      </c>
      <c r="I64" s="2"/>
      <c r="J64" s="3">
        <f t="shared" si="0"/>
        <v>710.8</v>
      </c>
      <c r="K64" s="13">
        <v>710.8</v>
      </c>
      <c r="L64" s="14">
        <v>710.8</v>
      </c>
      <c r="M64" s="13">
        <v>710.8</v>
      </c>
      <c r="N64" s="14">
        <v>710.8</v>
      </c>
    </row>
    <row r="65" spans="1:14" ht="99" x14ac:dyDescent="0.25">
      <c r="A65" s="4" t="s">
        <v>14</v>
      </c>
      <c r="B65" s="4" t="s">
        <v>117</v>
      </c>
      <c r="C65" s="33" t="s">
        <v>16</v>
      </c>
      <c r="D65" s="33"/>
      <c r="E65" s="4" t="s">
        <v>17</v>
      </c>
      <c r="F65" s="4" t="s">
        <v>14</v>
      </c>
      <c r="G65" s="1" t="s">
        <v>118</v>
      </c>
      <c r="H65" s="2">
        <v>710.8</v>
      </c>
      <c r="I65" s="2"/>
      <c r="J65" s="3">
        <f t="shared" si="0"/>
        <v>710.8</v>
      </c>
      <c r="K65" s="13">
        <v>710.8</v>
      </c>
      <c r="L65" s="14">
        <v>710.8</v>
      </c>
      <c r="M65" s="13">
        <v>710.8</v>
      </c>
      <c r="N65" s="14">
        <v>710.8</v>
      </c>
    </row>
    <row r="66" spans="1:14" ht="99" x14ac:dyDescent="0.25">
      <c r="A66" s="4" t="s">
        <v>79</v>
      </c>
      <c r="B66" s="4" t="s">
        <v>117</v>
      </c>
      <c r="C66" s="33" t="s">
        <v>58</v>
      </c>
      <c r="D66" s="33"/>
      <c r="E66" s="4" t="s">
        <v>17</v>
      </c>
      <c r="F66" s="4" t="s">
        <v>119</v>
      </c>
      <c r="G66" s="1" t="s">
        <v>120</v>
      </c>
      <c r="H66" s="2">
        <v>710.8</v>
      </c>
      <c r="I66" s="2"/>
      <c r="J66" s="3">
        <f t="shared" si="0"/>
        <v>710.8</v>
      </c>
      <c r="K66" s="13">
        <v>710.8</v>
      </c>
      <c r="L66" s="14">
        <v>710.8</v>
      </c>
      <c r="M66" s="13">
        <v>710.8</v>
      </c>
      <c r="N66" s="14">
        <v>710.8</v>
      </c>
    </row>
    <row r="67" spans="1:14" s="27" customFormat="1" ht="49.5" x14ac:dyDescent="0.25">
      <c r="A67" s="21" t="s">
        <v>79</v>
      </c>
      <c r="B67" s="21">
        <v>11690050</v>
      </c>
      <c r="C67" s="30" t="s">
        <v>58</v>
      </c>
      <c r="D67" s="30"/>
      <c r="E67" s="21" t="s">
        <v>17</v>
      </c>
      <c r="F67" s="21" t="s">
        <v>119</v>
      </c>
      <c r="G67" s="22" t="s">
        <v>146</v>
      </c>
      <c r="H67" s="23">
        <v>48</v>
      </c>
      <c r="I67" s="23">
        <v>33</v>
      </c>
      <c r="J67" s="24">
        <f t="shared" si="0"/>
        <v>81</v>
      </c>
      <c r="K67" s="25"/>
      <c r="L67" s="26"/>
      <c r="M67" s="25"/>
      <c r="N67" s="26"/>
    </row>
    <row r="68" spans="1:14" s="27" customFormat="1" ht="49.5" x14ac:dyDescent="0.25">
      <c r="A68" s="21">
        <v>370</v>
      </c>
      <c r="B68" s="21">
        <v>11690050</v>
      </c>
      <c r="C68" s="30" t="s">
        <v>58</v>
      </c>
      <c r="D68" s="30"/>
      <c r="E68" s="21" t="s">
        <v>17</v>
      </c>
      <c r="F68" s="21" t="s">
        <v>119</v>
      </c>
      <c r="G68" s="22" t="s">
        <v>146</v>
      </c>
      <c r="H68" s="23">
        <v>0</v>
      </c>
      <c r="I68" s="23">
        <v>50</v>
      </c>
      <c r="J68" s="24">
        <f t="shared" ref="J68" si="2">H68+I68</f>
        <v>50</v>
      </c>
      <c r="K68" s="25"/>
      <c r="L68" s="26"/>
      <c r="M68" s="25"/>
      <c r="N68" s="26"/>
    </row>
    <row r="69" spans="1:14" x14ac:dyDescent="0.25">
      <c r="A69" s="4" t="s">
        <v>14</v>
      </c>
      <c r="B69" s="4" t="s">
        <v>121</v>
      </c>
      <c r="C69" s="33" t="s">
        <v>16</v>
      </c>
      <c r="D69" s="33"/>
      <c r="E69" s="4" t="s">
        <v>17</v>
      </c>
      <c r="F69" s="4" t="s">
        <v>14</v>
      </c>
      <c r="G69" s="1" t="s">
        <v>122</v>
      </c>
      <c r="H69" s="2">
        <v>273937.93992000003</v>
      </c>
      <c r="I69" s="2"/>
      <c r="J69" s="3">
        <f t="shared" si="0"/>
        <v>273937.93992000003</v>
      </c>
      <c r="K69" s="13">
        <v>207375.348</v>
      </c>
      <c r="L69" s="14">
        <v>207375.348</v>
      </c>
      <c r="M69" s="13">
        <v>207479.24799999999</v>
      </c>
      <c r="N69" s="14">
        <v>207479.24799999999</v>
      </c>
    </row>
    <row r="70" spans="1:14" ht="49.5" x14ac:dyDescent="0.25">
      <c r="A70" s="4" t="s">
        <v>14</v>
      </c>
      <c r="B70" s="4" t="s">
        <v>123</v>
      </c>
      <c r="C70" s="33" t="s">
        <v>16</v>
      </c>
      <c r="D70" s="33"/>
      <c r="E70" s="4" t="s">
        <v>17</v>
      </c>
      <c r="F70" s="4" t="s">
        <v>14</v>
      </c>
      <c r="G70" s="1" t="s">
        <v>124</v>
      </c>
      <c r="H70" s="2">
        <v>273831.45792000002</v>
      </c>
      <c r="I70" s="2"/>
      <c r="J70" s="3">
        <f t="shared" si="0"/>
        <v>273831.45792000002</v>
      </c>
      <c r="K70" s="13">
        <v>207375.348</v>
      </c>
      <c r="L70" s="14">
        <v>207375.348</v>
      </c>
      <c r="M70" s="13">
        <v>207479.24799999999</v>
      </c>
      <c r="N70" s="14">
        <v>207479.24799999999</v>
      </c>
    </row>
    <row r="71" spans="1:14" ht="33" x14ac:dyDescent="0.25">
      <c r="A71" s="4" t="s">
        <v>14</v>
      </c>
      <c r="B71" s="4" t="s">
        <v>125</v>
      </c>
      <c r="C71" s="33" t="s">
        <v>16</v>
      </c>
      <c r="D71" s="33"/>
      <c r="E71" s="4" t="s">
        <v>17</v>
      </c>
      <c r="F71" s="4" t="s">
        <v>14</v>
      </c>
      <c r="G71" s="1" t="s">
        <v>126</v>
      </c>
      <c r="H71" s="2">
        <v>187201.5</v>
      </c>
      <c r="I71" s="2"/>
      <c r="J71" s="3">
        <f t="shared" si="0"/>
        <v>187201.5</v>
      </c>
      <c r="K71" s="13">
        <v>188658.5</v>
      </c>
      <c r="L71" s="14">
        <v>188658.5</v>
      </c>
      <c r="M71" s="13">
        <v>188658.7</v>
      </c>
      <c r="N71" s="14">
        <v>188658.7</v>
      </c>
    </row>
    <row r="72" spans="1:14" ht="33" x14ac:dyDescent="0.25">
      <c r="A72" s="4" t="s">
        <v>79</v>
      </c>
      <c r="B72" s="4" t="s">
        <v>125</v>
      </c>
      <c r="C72" s="33" t="s">
        <v>58</v>
      </c>
      <c r="D72" s="33"/>
      <c r="E72" s="4" t="s">
        <v>17</v>
      </c>
      <c r="F72" s="4" t="s">
        <v>127</v>
      </c>
      <c r="G72" s="1" t="s">
        <v>126</v>
      </c>
      <c r="H72" s="2">
        <v>187201.5</v>
      </c>
      <c r="I72" s="2"/>
      <c r="J72" s="3">
        <f t="shared" ref="J72:J82" si="3">H72+I72</f>
        <v>187201.5</v>
      </c>
      <c r="K72" s="13">
        <v>188658.5</v>
      </c>
      <c r="L72" s="14">
        <v>188658.5</v>
      </c>
      <c r="M72" s="13">
        <v>188658.7</v>
      </c>
      <c r="N72" s="14">
        <v>188658.7</v>
      </c>
    </row>
    <row r="73" spans="1:14" s="27" customFormat="1" x14ac:dyDescent="0.25">
      <c r="A73" s="21" t="s">
        <v>79</v>
      </c>
      <c r="B73" s="21">
        <v>202199990</v>
      </c>
      <c r="C73" s="30" t="s">
        <v>58</v>
      </c>
      <c r="D73" s="30"/>
      <c r="E73" s="21" t="s">
        <v>17</v>
      </c>
      <c r="F73" s="21" t="s">
        <v>127</v>
      </c>
      <c r="G73" s="22" t="s">
        <v>149</v>
      </c>
      <c r="H73" s="23">
        <v>0</v>
      </c>
      <c r="I73" s="23">
        <v>573.6</v>
      </c>
      <c r="J73" s="24">
        <f t="shared" si="3"/>
        <v>573.6</v>
      </c>
      <c r="K73" s="25"/>
      <c r="L73" s="26"/>
      <c r="M73" s="25"/>
      <c r="N73" s="26"/>
    </row>
    <row r="74" spans="1:14" ht="49.5" x14ac:dyDescent="0.25">
      <c r="A74" s="4" t="s">
        <v>14</v>
      </c>
      <c r="B74" s="4" t="s">
        <v>128</v>
      </c>
      <c r="C74" s="33" t="s">
        <v>16</v>
      </c>
      <c r="D74" s="33"/>
      <c r="E74" s="4" t="s">
        <v>17</v>
      </c>
      <c r="F74" s="4" t="s">
        <v>14</v>
      </c>
      <c r="G74" s="1" t="s">
        <v>129</v>
      </c>
      <c r="H74" s="2">
        <v>2326.3000000000002</v>
      </c>
      <c r="I74" s="2"/>
      <c r="J74" s="3">
        <f t="shared" si="3"/>
        <v>2326.3000000000002</v>
      </c>
      <c r="K74" s="13">
        <v>2352.5</v>
      </c>
      <c r="L74" s="14">
        <v>2352.5</v>
      </c>
      <c r="M74" s="13">
        <v>2456.1999999999998</v>
      </c>
      <c r="N74" s="14">
        <v>188658.7</v>
      </c>
    </row>
    <row r="75" spans="1:14" ht="66" x14ac:dyDescent="0.25">
      <c r="A75" s="4" t="s">
        <v>79</v>
      </c>
      <c r="B75" s="4" t="s">
        <v>128</v>
      </c>
      <c r="C75" s="33" t="s">
        <v>58</v>
      </c>
      <c r="D75" s="33"/>
      <c r="E75" s="4" t="s">
        <v>17</v>
      </c>
      <c r="F75" s="4" t="s">
        <v>127</v>
      </c>
      <c r="G75" s="1" t="s">
        <v>130</v>
      </c>
      <c r="H75" s="2">
        <v>2326.3000000000002</v>
      </c>
      <c r="I75" s="2"/>
      <c r="J75" s="3">
        <f t="shared" si="3"/>
        <v>2326.3000000000002</v>
      </c>
      <c r="K75" s="13">
        <v>2352.5</v>
      </c>
      <c r="L75" s="14">
        <v>2352.5</v>
      </c>
      <c r="M75" s="13">
        <v>2456.1999999999998</v>
      </c>
      <c r="N75" s="14">
        <v>2999.4</v>
      </c>
    </row>
    <row r="76" spans="1:14" ht="33" x14ac:dyDescent="0.25">
      <c r="A76" s="4" t="s">
        <v>14</v>
      </c>
      <c r="B76" s="4" t="s">
        <v>131</v>
      </c>
      <c r="C76" s="33" t="s">
        <v>16</v>
      </c>
      <c r="D76" s="33"/>
      <c r="E76" s="4" t="s">
        <v>17</v>
      </c>
      <c r="F76" s="4" t="s">
        <v>14</v>
      </c>
      <c r="G76" s="1" t="s">
        <v>132</v>
      </c>
      <c r="H76" s="2">
        <v>543.20000000000005</v>
      </c>
      <c r="I76" s="2"/>
      <c r="J76" s="3">
        <f t="shared" si="3"/>
        <v>543.20000000000005</v>
      </c>
      <c r="K76" s="13">
        <v>543.20000000000005</v>
      </c>
      <c r="L76" s="14">
        <v>543.20000000000005</v>
      </c>
      <c r="M76" s="13">
        <v>543.20000000000005</v>
      </c>
      <c r="N76" s="14">
        <v>543.20000000000005</v>
      </c>
    </row>
    <row r="77" spans="1:14" ht="49.5" x14ac:dyDescent="0.25">
      <c r="A77" s="4" t="s">
        <v>79</v>
      </c>
      <c r="B77" s="4" t="s">
        <v>131</v>
      </c>
      <c r="C77" s="33" t="s">
        <v>58</v>
      </c>
      <c r="D77" s="33"/>
      <c r="E77" s="4" t="s">
        <v>17</v>
      </c>
      <c r="F77" s="4" t="s">
        <v>127</v>
      </c>
      <c r="G77" s="1" t="s">
        <v>133</v>
      </c>
      <c r="H77" s="2">
        <v>543.20000000000005</v>
      </c>
      <c r="I77" s="2"/>
      <c r="J77" s="3">
        <f t="shared" si="3"/>
        <v>543.20000000000005</v>
      </c>
      <c r="K77" s="13">
        <v>543.20000000000005</v>
      </c>
      <c r="L77" s="14">
        <v>543.20000000000005</v>
      </c>
      <c r="M77" s="13">
        <v>543.20000000000005</v>
      </c>
      <c r="N77" s="14">
        <v>543.20000000000005</v>
      </c>
    </row>
    <row r="78" spans="1:14" s="27" customFormat="1" ht="33" x14ac:dyDescent="0.25">
      <c r="A78" s="21" t="s">
        <v>79</v>
      </c>
      <c r="B78" s="21">
        <v>20230024</v>
      </c>
      <c r="C78" s="30" t="s">
        <v>58</v>
      </c>
      <c r="D78" s="30"/>
      <c r="E78" s="21" t="s">
        <v>17</v>
      </c>
      <c r="F78" s="21" t="s">
        <v>127</v>
      </c>
      <c r="G78" s="22" t="s">
        <v>148</v>
      </c>
      <c r="H78" s="23">
        <v>0</v>
      </c>
      <c r="I78" s="23">
        <v>12.650410000000001</v>
      </c>
      <c r="J78" s="24">
        <f t="shared" si="3"/>
        <v>12.650410000000001</v>
      </c>
      <c r="K78" s="25"/>
      <c r="L78" s="26"/>
      <c r="M78" s="25"/>
      <c r="N78" s="26"/>
    </row>
    <row r="79" spans="1:14" ht="33" x14ac:dyDescent="0.25">
      <c r="A79" s="4" t="s">
        <v>14</v>
      </c>
      <c r="B79" s="4" t="s">
        <v>134</v>
      </c>
      <c r="C79" s="33" t="s">
        <v>16</v>
      </c>
      <c r="D79" s="33"/>
      <c r="E79" s="4" t="s">
        <v>17</v>
      </c>
      <c r="F79" s="4" t="s">
        <v>14</v>
      </c>
      <c r="G79" s="1" t="s">
        <v>135</v>
      </c>
      <c r="H79" s="2">
        <v>83760.457920000001</v>
      </c>
      <c r="I79" s="2"/>
      <c r="J79" s="3">
        <f t="shared" si="3"/>
        <v>83760.457920000001</v>
      </c>
      <c r="K79" s="13">
        <v>15821.147999999999</v>
      </c>
      <c r="L79" s="14">
        <f>15821.148+492.7</f>
        <v>16313.848</v>
      </c>
      <c r="M79" s="13">
        <v>15821.147999999999</v>
      </c>
      <c r="N79" s="14">
        <f>15821.148+492.7</f>
        <v>16313.848</v>
      </c>
    </row>
    <row r="80" spans="1:14" s="27" customFormat="1" ht="33" x14ac:dyDescent="0.25">
      <c r="A80" s="21" t="s">
        <v>79</v>
      </c>
      <c r="B80" s="21" t="s">
        <v>134</v>
      </c>
      <c r="C80" s="30" t="s">
        <v>58</v>
      </c>
      <c r="D80" s="30"/>
      <c r="E80" s="21" t="s">
        <v>17</v>
      </c>
      <c r="F80" s="21" t="s">
        <v>127</v>
      </c>
      <c r="G80" s="22" t="s">
        <v>136</v>
      </c>
      <c r="H80" s="23">
        <v>83760.457920000001</v>
      </c>
      <c r="I80" s="23">
        <f>2927.88177+28-1394.46678</f>
        <v>1561.41499</v>
      </c>
      <c r="J80" s="24">
        <f t="shared" si="3"/>
        <v>85321.872910000006</v>
      </c>
      <c r="K80" s="25">
        <v>15821.147999999999</v>
      </c>
      <c r="L80" s="26">
        <f>15821.148+492.7</f>
        <v>16313.848</v>
      </c>
      <c r="M80" s="25">
        <v>15821.147999999999</v>
      </c>
      <c r="N80" s="26">
        <f>15821.148+492.7</f>
        <v>16313.848</v>
      </c>
    </row>
    <row r="81" spans="1:14" ht="33" x14ac:dyDescent="0.25">
      <c r="A81" s="4" t="s">
        <v>79</v>
      </c>
      <c r="B81" s="4" t="s">
        <v>141</v>
      </c>
      <c r="C81" s="33" t="s">
        <v>58</v>
      </c>
      <c r="D81" s="33"/>
      <c r="E81" s="4" t="s">
        <v>17</v>
      </c>
      <c r="F81" s="4" t="s">
        <v>142</v>
      </c>
      <c r="G81" s="1" t="s">
        <v>143</v>
      </c>
      <c r="H81" s="2">
        <v>106.482</v>
      </c>
      <c r="I81" s="2"/>
      <c r="J81" s="3">
        <f t="shared" si="3"/>
        <v>106.482</v>
      </c>
      <c r="K81" s="13">
        <v>0</v>
      </c>
      <c r="L81" s="14">
        <v>0</v>
      </c>
      <c r="M81" s="13">
        <v>0</v>
      </c>
      <c r="N81" s="14">
        <v>0</v>
      </c>
    </row>
    <row r="82" spans="1:14" ht="17.25" thickBot="1" x14ac:dyDescent="0.3">
      <c r="A82" s="34" t="s">
        <v>137</v>
      </c>
      <c r="B82" s="34"/>
      <c r="C82" s="34"/>
      <c r="D82" s="34"/>
      <c r="E82" s="34"/>
      <c r="F82" s="34"/>
      <c r="G82" s="34"/>
      <c r="H82" s="2">
        <v>393285.79191999999</v>
      </c>
      <c r="I82" s="2">
        <f>SUM(I4:I81)</f>
        <v>7292.465400000001</v>
      </c>
      <c r="J82" s="15">
        <f t="shared" si="3"/>
        <v>400578.25731999998</v>
      </c>
      <c r="K82" s="16">
        <v>318496.44799999997</v>
      </c>
      <c r="L82" s="17">
        <f>K82+492.7</f>
        <v>318989.14799999999</v>
      </c>
      <c r="M82" s="16">
        <v>315419.348</v>
      </c>
      <c r="N82" s="18">
        <f>M82+492.7</f>
        <v>315912.04800000001</v>
      </c>
    </row>
    <row r="83" spans="1:14" x14ac:dyDescent="0.25">
      <c r="J83" s="19"/>
      <c r="L83" s="19"/>
    </row>
    <row r="84" spans="1:14" x14ac:dyDescent="0.25">
      <c r="J84" s="19"/>
      <c r="L84" s="19"/>
    </row>
    <row r="85" spans="1:14" x14ac:dyDescent="0.25">
      <c r="I85" s="28"/>
      <c r="L85" s="19"/>
    </row>
    <row r="86" spans="1:14" x14ac:dyDescent="0.25">
      <c r="H86" s="20"/>
      <c r="I86" s="29"/>
      <c r="L86" s="19"/>
    </row>
    <row r="87" spans="1:14" x14ac:dyDescent="0.25">
      <c r="I87" s="28"/>
      <c r="L87" s="19"/>
    </row>
    <row r="88" spans="1:14" x14ac:dyDescent="0.25">
      <c r="L88" s="19"/>
    </row>
  </sheetData>
  <autoFilter ref="A3:O82">
    <filterColumn colId="2" showButton="0"/>
  </autoFilter>
  <mergeCells count="88">
    <mergeCell ref="C4:D4"/>
    <mergeCell ref="A1:F1"/>
    <mergeCell ref="G1:G2"/>
    <mergeCell ref="H1:H2"/>
    <mergeCell ref="C2:D2"/>
    <mergeCell ref="C3:D3"/>
    <mergeCell ref="C16:D16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28:D28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40:D40"/>
    <mergeCell ref="C29:D29"/>
    <mergeCell ref="C30:D30"/>
    <mergeCell ref="C31:D31"/>
    <mergeCell ref="C32:D32"/>
    <mergeCell ref="C33:D33"/>
    <mergeCell ref="C34:D34"/>
    <mergeCell ref="C35:D35"/>
    <mergeCell ref="C36:D36"/>
    <mergeCell ref="C37:D37"/>
    <mergeCell ref="C38:D38"/>
    <mergeCell ref="C39:D39"/>
    <mergeCell ref="C51:D51"/>
    <mergeCell ref="C52:D52"/>
    <mergeCell ref="C53:D53"/>
    <mergeCell ref="C41:D41"/>
    <mergeCell ref="C42:D42"/>
    <mergeCell ref="C43:D43"/>
    <mergeCell ref="C44:D44"/>
    <mergeCell ref="C45:D45"/>
    <mergeCell ref="C46:D46"/>
    <mergeCell ref="C79:D79"/>
    <mergeCell ref="C81:D81"/>
    <mergeCell ref="A82:G82"/>
    <mergeCell ref="I1:I2"/>
    <mergeCell ref="J1:J2"/>
    <mergeCell ref="C80:D80"/>
    <mergeCell ref="C70:D70"/>
    <mergeCell ref="C71:D71"/>
    <mergeCell ref="C72:D72"/>
    <mergeCell ref="C74:D74"/>
    <mergeCell ref="C75:D75"/>
    <mergeCell ref="C76:D76"/>
    <mergeCell ref="C61:D61"/>
    <mergeCell ref="C63:D63"/>
    <mergeCell ref="C64:D64"/>
    <mergeCell ref="C65:D65"/>
    <mergeCell ref="K1:L1"/>
    <mergeCell ref="M1:N1"/>
    <mergeCell ref="C67:D67"/>
    <mergeCell ref="C47:D47"/>
    <mergeCell ref="C77:D77"/>
    <mergeCell ref="C66:D66"/>
    <mergeCell ref="C69:D69"/>
    <mergeCell ref="C54:D54"/>
    <mergeCell ref="C55:D55"/>
    <mergeCell ref="C56:D56"/>
    <mergeCell ref="C57:D57"/>
    <mergeCell ref="C59:D59"/>
    <mergeCell ref="C60:D60"/>
    <mergeCell ref="C48:D48"/>
    <mergeCell ref="C49:D49"/>
    <mergeCell ref="C50:D50"/>
    <mergeCell ref="C78:D78"/>
    <mergeCell ref="C73:D73"/>
    <mergeCell ref="C62:D62"/>
    <mergeCell ref="C68:D68"/>
    <mergeCell ref="C58:D58"/>
  </mergeCells>
  <pageMargins left="0.70866141732283472" right="0.70866141732283472" top="0.74803149606299213" bottom="0.74803149606299213" header="0.31496062992125984" footer="0.31496062992125984"/>
  <pageSetup paperSize="9"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2018-10-19T10:04:22Z</dcterms:modified>
</cp:coreProperties>
</file>