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2'!$A$7:$M$64</definedName>
    <definedName name="Print_Area" localSheetId="0">'Таблица 2'!$A$2:$J$64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2" l="1"/>
  <c r="I44" i="2"/>
  <c r="I46" i="2"/>
  <c r="J61" i="2"/>
  <c r="I63" i="2"/>
  <c r="I59" i="2" s="1"/>
  <c r="I61" i="2"/>
  <c r="G12" i="2" l="1"/>
  <c r="J28" i="2"/>
  <c r="I28" i="2"/>
  <c r="I12" i="2"/>
  <c r="I30" i="2" s="1"/>
  <c r="I56" i="2" s="1"/>
  <c r="H12" i="2"/>
  <c r="I8" i="2"/>
  <c r="I41" i="2" l="1"/>
  <c r="I54" i="2"/>
  <c r="I52" i="2" s="1"/>
  <c r="I26" i="2"/>
  <c r="I43" i="2"/>
  <c r="I39" i="2" s="1"/>
  <c r="J12" i="2"/>
  <c r="F12" i="2"/>
  <c r="H61" i="2" l="1"/>
  <c r="G61" i="2"/>
  <c r="F10" i="2" l="1"/>
  <c r="H64" i="2" l="1"/>
  <c r="H63" i="2"/>
  <c r="H55" i="2"/>
  <c r="H53" i="2"/>
  <c r="H46" i="2"/>
  <c r="H42" i="2"/>
  <c r="H40" i="2"/>
  <c r="H33" i="2"/>
  <c r="H31" i="2"/>
  <c r="H57" i="2" s="1"/>
  <c r="H30" i="2"/>
  <c r="H43" i="2" s="1"/>
  <c r="H28" i="2"/>
  <c r="H41" i="2" s="1"/>
  <c r="H20" i="2"/>
  <c r="H14" i="2"/>
  <c r="H8" i="2"/>
  <c r="H59" i="2" l="1"/>
  <c r="H54" i="2"/>
  <c r="H26" i="2"/>
  <c r="H44" i="2"/>
  <c r="H39" i="2" s="1"/>
  <c r="H56" i="2"/>
  <c r="H52" i="2" l="1"/>
  <c r="J64" i="2" l="1"/>
  <c r="J63" i="2"/>
  <c r="G64" i="2"/>
  <c r="G63" i="2"/>
  <c r="F64" i="2"/>
  <c r="F63" i="2"/>
  <c r="F61" i="2"/>
  <c r="J31" i="2"/>
  <c r="J30" i="2"/>
  <c r="G31" i="2"/>
  <c r="G30" i="2"/>
  <c r="G28" i="2"/>
  <c r="F31" i="2"/>
  <c r="F30" i="2"/>
  <c r="F28" i="2"/>
  <c r="E38" i="2" l="1"/>
  <c r="E37" i="2"/>
  <c r="E36" i="2"/>
  <c r="E35" i="2"/>
  <c r="E34" i="2"/>
  <c r="J33" i="2"/>
  <c r="G33" i="2"/>
  <c r="F33" i="2"/>
  <c r="E33" i="2" l="1"/>
  <c r="E60" i="2" l="1"/>
  <c r="E62" i="2"/>
  <c r="E64" i="2"/>
  <c r="J59" i="2"/>
  <c r="F59" i="2"/>
  <c r="G59" i="2"/>
  <c r="E61" i="2" l="1"/>
  <c r="E51" i="2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E63" i="2" l="1"/>
  <c r="E59" i="2"/>
  <c r="F46" i="2"/>
  <c r="G46" i="2"/>
  <c r="J46" i="2"/>
  <c r="F43" i="2"/>
  <c r="J43" i="2"/>
  <c r="F20" i="2"/>
  <c r="G20" i="2"/>
  <c r="J20" i="2"/>
  <c r="F14" i="2"/>
  <c r="G14" i="2"/>
  <c r="J14" i="2"/>
  <c r="F8" i="2"/>
  <c r="G8" i="2"/>
  <c r="J8" i="2"/>
  <c r="G57" i="2" l="1"/>
  <c r="G44" i="2"/>
  <c r="J54" i="2"/>
  <c r="J41" i="2"/>
  <c r="F57" i="2"/>
  <c r="F44" i="2"/>
  <c r="J55" i="2"/>
  <c r="J42" i="2"/>
  <c r="G54" i="2"/>
  <c r="G41" i="2"/>
  <c r="G55" i="2"/>
  <c r="G42" i="2"/>
  <c r="F54" i="2"/>
  <c r="F41" i="2"/>
  <c r="J57" i="2"/>
  <c r="J44" i="2"/>
  <c r="G56" i="2"/>
  <c r="G43" i="2"/>
  <c r="F55" i="2"/>
  <c r="F42" i="2"/>
  <c r="J56" i="2"/>
  <c r="F56" i="2"/>
  <c r="G53" i="2" l="1"/>
  <c r="G52" i="2" s="1"/>
  <c r="G40" i="2"/>
  <c r="G39" i="2" s="1"/>
  <c r="F53" i="2"/>
  <c r="F52" i="2" s="1"/>
  <c r="F40" i="2"/>
  <c r="F39" i="2" s="1"/>
  <c r="J53" i="2"/>
  <c r="J52" i="2" s="1"/>
  <c r="J40" i="2"/>
  <c r="J39" i="2" s="1"/>
  <c r="J26" i="2"/>
  <c r="F26" i="2"/>
  <c r="G26" i="2"/>
  <c r="E8" i="2" l="1"/>
  <c r="E46" i="2" l="1"/>
  <c r="E20" i="2"/>
  <c r="E14" i="2"/>
  <c r="E27" i="2" l="1"/>
  <c r="E40" i="2" l="1"/>
  <c r="E53" i="2"/>
  <c r="E55" i="2" l="1"/>
  <c r="E57" i="2"/>
  <c r="E44" i="2"/>
  <c r="E29" i="2"/>
  <c r="E31" i="2"/>
  <c r="E28" i="2"/>
  <c r="E54" i="2" l="1"/>
  <c r="E42" i="2"/>
  <c r="E41" i="2"/>
  <c r="E43" i="2"/>
  <c r="E30" i="2"/>
  <c r="E56" i="2"/>
  <c r="E26" i="2"/>
  <c r="E39" i="2" l="1"/>
  <c r="E52" i="2"/>
</calcChain>
</file>

<file path=xl/sharedStrings.xml><?xml version="1.0" encoding="utf-8"?>
<sst xmlns="http://schemas.openxmlformats.org/spreadsheetml/2006/main" count="156" uniqueCount="95">
  <si>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</si>
  <si>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</si>
  <si>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</si>
  <si>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</si>
  <si>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</si>
  <si>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</si>
  <si>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</si>
  <si>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</si>
  <si>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</si>
  <si>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</si>
  <si>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</si>
  <si>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</si>
  <si>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</si>
  <si>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</si>
  <si>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</si>
  <si>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</si>
  <si>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</si>
  <si>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</si>
  <si>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</si>
  <si>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</si>
  <si>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</si>
  <si>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</si>
  <si>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</si>
  <si>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</si>
  <si>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</si>
  <si>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</si>
  <si>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</si>
  <si>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</si>
  <si>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</si>
  <si>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</si>
  <si>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</si>
  <si>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</si>
  <si>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</si>
  <si>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</si>
  <si>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</si>
  <si>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</si>
  <si>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</si>
  <si>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</si>
  <si>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</si>
  <si>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</si>
  <si>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</si>
  <si>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</si>
  <si>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</si>
  <si>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</si>
  <si>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</si>
  <si>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</si>
  <si>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</si>
  <si>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</si>
  <si>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</si>
  <si>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</si>
  <si>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</si>
  <si>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</si>
  <si>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</si>
  <si>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</si>
  <si>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</si>
  <si>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</si>
  <si>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</si>
  <si>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</si>
  <si>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</si>
  <si>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</si>
  <si>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</si>
  <si>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</si>
  <si>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</si>
  <si>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</si>
  <si>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</si>
  <si>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</si>
  <si>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</si>
  <si>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</si>
  <si>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</si>
  <si>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</si>
  <si>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</si>
  <si>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</si>
  <si>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</si>
  <si>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бюджет поселения</t>
  </si>
  <si>
    <t>Таблица 2</t>
  </si>
  <si>
    <t>Цель 1: "Социальная профилактика правонарушений в обществе, снижение уровня совершения правонарушений в городском поселении Пойковский"
Цель 2: "Создание условий для сокращения распространения наркомании и связанных с ней правонарушений"</t>
  </si>
  <si>
    <t xml:space="preserve">Охрана общественного порядка и профилактика правонарушений </t>
  </si>
  <si>
    <t>Профилактика правонарушений в сфере безопасности дорожного движения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</si>
  <si>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Задача 4. «Профилактика незаконного оборота и потребления наркотических средств и психотропных веществ.»     </t>
  </si>
  <si>
    <t xml:space="preserve">Цель 3: "Профилактика правонарушений в сфере безопасности дорожного движения"
Задача 5. «Повышение культуры дорожного движения.»      </t>
  </si>
  <si>
    <t>1. Организация и проведение мероприятий направленных на повышение культуры дорожного движения.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</si>
  <si>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Организация и проведение акций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пресечении их незаконного оборота на территории гп.Пойковский;
3. Содержание и обслуживание системы видеонаблюдения гп.Пойковский;
4. Страхование членов Народной дружины гп.Пойковский;
</t>
  </si>
  <si>
    <t>2025 г.</t>
  </si>
  <si>
    <t xml:space="preserve">Основное мероприятие: "Охрана общественного порядка и профилактика правонарушений" 
(№1-6)
</t>
  </si>
  <si>
    <t>Основное мероприятие: "Профилактика правонарушений в сфере безопасности дорожного движения" (№7,8)</t>
  </si>
  <si>
    <t>2027-2030</t>
  </si>
  <si>
    <t>втом числе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</si>
  <si>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</si>
  <si>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</si>
  <si>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</si>
  <si>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</si>
  <si>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2023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</si>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</sst>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0000"/>
    <numFmt numFmtId="170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top"/>
    </xf>
    <xf numFmtId="167" fontId="5" fillId="0" borderId="3" xfId="0" applyNumberFormat="1" applyFont="1" applyBorder="1" applyAlignment="1">
      <alignment horizontal="center" vertical="top"/>
    </xf>
    <xf numFmtId="167" fontId="5" fillId="0" borderId="4" xfId="0" applyNumberFormat="1" applyFont="1" applyBorder="1" applyAlignment="1">
      <alignment horizontal="center" vertical="top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view="pageBreakPreview" zoomScale="70" zoomScaleNormal="70" zoomScaleSheetLayoutView="70" workbookViewId="0">
      <pane ySplit="7" topLeftCell="A44" activePane="bottomLeft" state="frozen"/>
      <selection pane="bottomLeft" activeCell="J63" sqref="J6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H1" s="80"/>
      <c r="I1" s="80"/>
      <c r="J1" s="80" t="s">
        <v>74</v>
      </c>
    </row>
    <row r="2" spans="1:10" x14ac:dyDescent="0.25">
      <c r="A2" s="126" t="s">
        <v>19</v>
      </c>
      <c r="B2" s="127"/>
      <c r="C2" s="127"/>
      <c r="D2" s="127"/>
      <c r="E2" s="127"/>
      <c r="F2" s="10"/>
      <c r="G2" s="10"/>
      <c r="H2" s="10"/>
      <c r="I2" s="10"/>
      <c r="J2" s="10"/>
    </row>
    <row r="3" spans="1:10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</row>
    <row r="4" spans="1:10" ht="15" customHeight="1" x14ac:dyDescent="0.25">
      <c r="A4" s="128" t="s">
        <v>17</v>
      </c>
      <c r="B4" s="128" t="s">
        <v>18</v>
      </c>
      <c r="C4" s="128" t="s">
        <v>1</v>
      </c>
      <c r="D4" s="128" t="s">
        <v>7</v>
      </c>
      <c r="E4" s="133" t="s">
        <v>8</v>
      </c>
      <c r="F4" s="134"/>
      <c r="G4" s="134"/>
      <c r="H4" s="134"/>
      <c r="I4" s="134"/>
      <c r="J4" s="134"/>
    </row>
    <row r="5" spans="1:10" x14ac:dyDescent="0.25">
      <c r="A5" s="129"/>
      <c r="B5" s="131"/>
      <c r="C5" s="129"/>
      <c r="D5" s="129"/>
      <c r="E5" s="135" t="s">
        <v>2</v>
      </c>
      <c r="F5" s="136" t="s">
        <v>86</v>
      </c>
      <c r="G5" s="137"/>
      <c r="H5" s="137"/>
      <c r="I5" s="137"/>
      <c r="J5" s="138"/>
    </row>
    <row r="6" spans="1:10" ht="82.5" customHeight="1" x14ac:dyDescent="0.25">
      <c r="A6" s="130"/>
      <c r="B6" s="132"/>
      <c r="C6" s="130"/>
      <c r="D6" s="130"/>
      <c r="E6" s="135"/>
      <c r="F6" s="30">
        <v>2023</v>
      </c>
      <c r="G6" s="30">
        <v>2024</v>
      </c>
      <c r="H6" s="88">
        <v>2025</v>
      </c>
      <c r="I6" s="92">
        <v>2026</v>
      </c>
      <c r="J6" s="30" t="s">
        <v>85</v>
      </c>
    </row>
    <row r="7" spans="1:10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</row>
    <row r="8" spans="1:10" x14ac:dyDescent="0.25">
      <c r="A8" s="98" t="s">
        <v>11</v>
      </c>
      <c r="B8" s="100" t="s">
        <v>83</v>
      </c>
      <c r="C8" s="102" t="s">
        <v>15</v>
      </c>
      <c r="D8" s="16" t="s">
        <v>2</v>
      </c>
      <c r="E8" s="17">
        <f>SUM(F8:J8)</f>
        <v>17249.723099999999</v>
      </c>
      <c r="F8" s="17">
        <f t="shared" ref="F8:J8" si="0">SUM(F9:F13)</f>
        <v>839.54127999999992</v>
      </c>
      <c r="G8" s="17">
        <f t="shared" si="0"/>
        <v>2500</v>
      </c>
      <c r="H8" s="17">
        <f t="shared" ref="H8:I8" si="1">SUM(H9:H13)</f>
        <v>590.46906000000001</v>
      </c>
      <c r="I8" s="17">
        <f t="shared" si="1"/>
        <v>590.46906000000001</v>
      </c>
      <c r="J8" s="17">
        <f t="shared" si="0"/>
        <v>12729.243699999999</v>
      </c>
    </row>
    <row r="9" spans="1:10" ht="21" customHeight="1" x14ac:dyDescent="0.25">
      <c r="A9" s="99"/>
      <c r="B9" s="101"/>
      <c r="C9" s="102"/>
      <c r="D9" s="18" t="s">
        <v>14</v>
      </c>
      <c r="E9" s="19">
        <f>SUM(F9:J9)</f>
        <v>0</v>
      </c>
      <c r="F9" s="20">
        <v>0</v>
      </c>
      <c r="G9" s="20">
        <v>0</v>
      </c>
      <c r="H9" s="20">
        <v>0</v>
      </c>
      <c r="I9" s="20"/>
      <c r="J9" s="20">
        <v>0</v>
      </c>
    </row>
    <row r="10" spans="1:10" ht="21" customHeight="1" x14ac:dyDescent="0.25">
      <c r="A10" s="99"/>
      <c r="B10" s="101"/>
      <c r="C10" s="102"/>
      <c r="D10" s="18" t="s">
        <v>9</v>
      </c>
      <c r="E10" s="19">
        <f>SUM(F10:J10)</f>
        <v>223.01490000000001</v>
      </c>
      <c r="F10" s="87">
        <f>55.3149+7.5</f>
        <v>62.814900000000002</v>
      </c>
      <c r="G10" s="87">
        <v>50.018180000000001</v>
      </c>
      <c r="H10" s="87">
        <v>55.090910000000001</v>
      </c>
      <c r="I10" s="87">
        <v>55.090910000000001</v>
      </c>
      <c r="J10" s="20"/>
    </row>
    <row r="11" spans="1:10" ht="21" customHeight="1" x14ac:dyDescent="0.25">
      <c r="A11" s="99"/>
      <c r="B11" s="101"/>
      <c r="C11" s="102"/>
      <c r="D11" s="18" t="s">
        <v>12</v>
      </c>
      <c r="E11" s="19"/>
      <c r="F11" s="20">
        <v>0</v>
      </c>
      <c r="G11" s="20">
        <v>0</v>
      </c>
      <c r="H11" s="20">
        <v>0</v>
      </c>
      <c r="I11" s="20"/>
      <c r="J11" s="20">
        <v>0</v>
      </c>
    </row>
    <row r="12" spans="1:10" ht="41.25" customHeight="1" x14ac:dyDescent="0.25">
      <c r="A12" s="99"/>
      <c r="B12" s="101"/>
      <c r="C12" s="102"/>
      <c r="D12" s="18" t="s">
        <v>73</v>
      </c>
      <c r="E12" s="19">
        <f t="shared" ref="E12:E31" si="2">SUM(F12:J12)</f>
        <v>17026.708200000001</v>
      </c>
      <c r="F12" s="87">
        <f>80.3702+55.3149+7.5+200+17.44928+297.55072+12.0064-63.73472-5+4+18.0096+159.70371-4-2.44371</f>
        <v>776.72637999999995</v>
      </c>
      <c r="G12" s="87">
        <f>2310+139.98182</f>
        <v>2449.98182</v>
      </c>
      <c r="H12" s="87">
        <f>400+80.28724+55.09091</f>
        <v>535.37815000000001</v>
      </c>
      <c r="I12" s="87">
        <f>400+80.28724+55.09091</f>
        <v>535.37815000000001</v>
      </c>
      <c r="J12" s="20">
        <f>13800-H12-I12</f>
        <v>12729.243699999999</v>
      </c>
    </row>
    <row r="13" spans="1:10" ht="26.25" customHeight="1" x14ac:dyDescent="0.25">
      <c r="A13" s="99"/>
      <c r="B13" s="101"/>
      <c r="C13" s="102"/>
      <c r="D13" s="18" t="s">
        <v>6</v>
      </c>
      <c r="E13" s="19">
        <f t="shared" si="2"/>
        <v>0</v>
      </c>
      <c r="F13" s="91">
        <v>0</v>
      </c>
      <c r="G13" s="20"/>
      <c r="H13" s="20"/>
      <c r="I13" s="20"/>
      <c r="J13" s="20"/>
    </row>
    <row r="14" spans="1:10" ht="21" customHeight="1" x14ac:dyDescent="0.25">
      <c r="A14" s="99"/>
      <c r="B14" s="101"/>
      <c r="C14" s="102" t="s">
        <v>13</v>
      </c>
      <c r="D14" s="16" t="s">
        <v>2</v>
      </c>
      <c r="E14" s="17">
        <f t="shared" si="2"/>
        <v>0</v>
      </c>
      <c r="F14" s="17">
        <f t="shared" ref="F14:J14" si="3">SUM(F15:F19)</f>
        <v>0</v>
      </c>
      <c r="G14" s="17">
        <f t="shared" si="3"/>
        <v>0</v>
      </c>
      <c r="H14" s="17">
        <f t="shared" ref="H14" si="4">SUM(H15:H19)</f>
        <v>0</v>
      </c>
      <c r="I14" s="17">
        <v>0</v>
      </c>
      <c r="J14" s="17">
        <f t="shared" si="3"/>
        <v>0</v>
      </c>
    </row>
    <row r="15" spans="1:10" ht="24" customHeight="1" x14ac:dyDescent="0.25">
      <c r="A15" s="99"/>
      <c r="B15" s="101"/>
      <c r="C15" s="102"/>
      <c r="D15" s="18" t="s">
        <v>14</v>
      </c>
      <c r="E15" s="19">
        <f t="shared" si="2"/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</row>
    <row r="16" spans="1:10" ht="24" customHeight="1" x14ac:dyDescent="0.25">
      <c r="A16" s="99"/>
      <c r="B16" s="101"/>
      <c r="C16" s="102"/>
      <c r="D16" s="18" t="s">
        <v>9</v>
      </c>
      <c r="E16" s="19">
        <f t="shared" si="2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3" ht="24" customHeight="1" x14ac:dyDescent="0.25">
      <c r="A17" s="99"/>
      <c r="B17" s="101"/>
      <c r="C17" s="102"/>
      <c r="D17" s="18" t="s">
        <v>12</v>
      </c>
      <c r="E17" s="19">
        <f t="shared" si="2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3" ht="41.25" customHeight="1" x14ac:dyDescent="0.25">
      <c r="A18" s="99"/>
      <c r="B18" s="101"/>
      <c r="C18" s="102"/>
      <c r="D18" s="18" t="s">
        <v>73</v>
      </c>
      <c r="E18" s="19">
        <f t="shared" si="2"/>
        <v>0</v>
      </c>
      <c r="F18" s="22"/>
      <c r="G18" s="28"/>
      <c r="H18" s="29"/>
      <c r="I18" s="29"/>
      <c r="J18" s="29"/>
    </row>
    <row r="19" spans="1:13" ht="24" customHeight="1" x14ac:dyDescent="0.25">
      <c r="A19" s="125"/>
      <c r="B19" s="124"/>
      <c r="C19" s="102"/>
      <c r="D19" s="18" t="s">
        <v>6</v>
      </c>
      <c r="E19" s="19">
        <f t="shared" si="2"/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</row>
    <row r="20" spans="1:13" ht="24" customHeight="1" x14ac:dyDescent="0.25">
      <c r="A20" s="98" t="s">
        <v>10</v>
      </c>
      <c r="B20" s="100" t="s">
        <v>84</v>
      </c>
      <c r="C20" s="100" t="s">
        <v>15</v>
      </c>
      <c r="D20" s="16" t="s">
        <v>2</v>
      </c>
      <c r="E20" s="17">
        <f t="shared" si="2"/>
        <v>0</v>
      </c>
      <c r="F20" s="17">
        <f t="shared" ref="F20:J20" si="5">SUM(F21:F25)</f>
        <v>0</v>
      </c>
      <c r="G20" s="17">
        <f t="shared" si="5"/>
        <v>0</v>
      </c>
      <c r="H20" s="17">
        <f t="shared" ref="H20:I20" si="6">SUM(H21:H25)</f>
        <v>0</v>
      </c>
      <c r="I20" s="17">
        <f t="shared" si="6"/>
        <v>0</v>
      </c>
      <c r="J20" s="17">
        <f t="shared" si="5"/>
        <v>0</v>
      </c>
    </row>
    <row r="21" spans="1:13" ht="24" customHeight="1" x14ac:dyDescent="0.25">
      <c r="A21" s="99"/>
      <c r="B21" s="101"/>
      <c r="C21" s="101"/>
      <c r="D21" s="18" t="s">
        <v>14</v>
      </c>
      <c r="E21" s="19">
        <f t="shared" si="2"/>
        <v>0</v>
      </c>
      <c r="F21" s="20"/>
      <c r="G21" s="20"/>
      <c r="H21" s="20">
        <v>0</v>
      </c>
      <c r="I21" s="20">
        <v>0</v>
      </c>
      <c r="J21" s="20">
        <v>0</v>
      </c>
    </row>
    <row r="22" spans="1:13" ht="36" customHeight="1" x14ac:dyDescent="0.25">
      <c r="A22" s="99"/>
      <c r="B22" s="101"/>
      <c r="C22" s="101"/>
      <c r="D22" s="18" t="s">
        <v>9</v>
      </c>
      <c r="E22" s="19">
        <f t="shared" si="2"/>
        <v>0</v>
      </c>
      <c r="F22" s="20"/>
      <c r="G22" s="20"/>
      <c r="H22" s="20">
        <v>0</v>
      </c>
      <c r="I22" s="20">
        <v>0</v>
      </c>
      <c r="J22" s="20">
        <v>0</v>
      </c>
    </row>
    <row r="23" spans="1:13" ht="24" customHeight="1" x14ac:dyDescent="0.25">
      <c r="A23" s="99"/>
      <c r="B23" s="101"/>
      <c r="C23" s="101"/>
      <c r="D23" s="18" t="s">
        <v>12</v>
      </c>
      <c r="E23" s="19">
        <f t="shared" si="2"/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</row>
    <row r="24" spans="1:13" ht="39" customHeight="1" x14ac:dyDescent="0.25">
      <c r="A24" s="99"/>
      <c r="B24" s="101"/>
      <c r="C24" s="101"/>
      <c r="D24" s="18" t="s">
        <v>73</v>
      </c>
      <c r="E24" s="19">
        <f t="shared" si="2"/>
        <v>0</v>
      </c>
      <c r="F24" s="14"/>
      <c r="G24" s="14"/>
      <c r="H24" s="14"/>
      <c r="I24" s="14"/>
      <c r="J24" s="14"/>
    </row>
    <row r="25" spans="1:13" ht="24" customHeight="1" x14ac:dyDescent="0.25">
      <c r="A25" s="99"/>
      <c r="B25" s="101"/>
      <c r="C25" s="124"/>
      <c r="D25" s="18" t="s">
        <v>6</v>
      </c>
      <c r="E25" s="19">
        <f t="shared" si="2"/>
        <v>0</v>
      </c>
      <c r="F25" s="20">
        <v>0</v>
      </c>
      <c r="G25" s="20">
        <v>0</v>
      </c>
      <c r="H25" s="20"/>
      <c r="I25" s="20"/>
      <c r="J25" s="20"/>
    </row>
    <row r="26" spans="1:13" s="5" customFormat="1" x14ac:dyDescent="0.25">
      <c r="A26" s="115" t="s">
        <v>4</v>
      </c>
      <c r="B26" s="116"/>
      <c r="C26" s="117"/>
      <c r="D26" s="93" t="s">
        <v>2</v>
      </c>
      <c r="E26" s="94">
        <f t="shared" si="2"/>
        <v>17249.723099999999</v>
      </c>
      <c r="F26" s="94">
        <f t="shared" ref="F26" si="7">SUM(F27:F31)</f>
        <v>839.54127999999992</v>
      </c>
      <c r="G26" s="94">
        <f t="shared" ref="G26:J26" si="8">SUM(G27:G31)</f>
        <v>2500</v>
      </c>
      <c r="H26" s="94">
        <f t="shared" ref="H26:I26" si="9">SUM(H27:H31)</f>
        <v>590.46906000000001</v>
      </c>
      <c r="I26" s="94">
        <f t="shared" si="9"/>
        <v>590.46906000000001</v>
      </c>
      <c r="J26" s="94">
        <f t="shared" si="8"/>
        <v>12729.243699999999</v>
      </c>
      <c r="K26" s="8"/>
      <c r="L26" s="6"/>
      <c r="M26" s="6"/>
    </row>
    <row r="27" spans="1:13" s="5" customFormat="1" x14ac:dyDescent="0.25">
      <c r="A27" s="118"/>
      <c r="B27" s="119"/>
      <c r="C27" s="120"/>
      <c r="D27" s="93" t="s">
        <v>14</v>
      </c>
      <c r="E27" s="94">
        <f t="shared" si="2"/>
        <v>0</v>
      </c>
      <c r="F27" s="94"/>
      <c r="G27" s="94"/>
      <c r="H27" s="94"/>
      <c r="I27" s="94"/>
      <c r="J27" s="94"/>
      <c r="K27" s="8"/>
      <c r="L27" s="6"/>
      <c r="M27" s="6"/>
    </row>
    <row r="28" spans="1:13" s="5" customFormat="1" x14ac:dyDescent="0.25">
      <c r="A28" s="118"/>
      <c r="B28" s="119"/>
      <c r="C28" s="120"/>
      <c r="D28" s="93" t="s">
        <v>9</v>
      </c>
      <c r="E28" s="94">
        <f t="shared" si="2"/>
        <v>223.01490000000001</v>
      </c>
      <c r="F28" s="94">
        <f t="shared" ref="F28:J28" si="10">F10+F16+F22</f>
        <v>62.814900000000002</v>
      </c>
      <c r="G28" s="94">
        <f t="shared" si="10"/>
        <v>50.018180000000001</v>
      </c>
      <c r="H28" s="94">
        <f t="shared" ref="H28:I28" si="11">H10+H16+H22</f>
        <v>55.090910000000001</v>
      </c>
      <c r="I28" s="94">
        <f t="shared" si="11"/>
        <v>55.090910000000001</v>
      </c>
      <c r="J28" s="94">
        <f t="shared" si="10"/>
        <v>0</v>
      </c>
      <c r="K28" s="8"/>
    </row>
    <row r="29" spans="1:13" s="5" customFormat="1" x14ac:dyDescent="0.25">
      <c r="A29" s="118"/>
      <c r="B29" s="119"/>
      <c r="C29" s="120"/>
      <c r="D29" s="93" t="s">
        <v>12</v>
      </c>
      <c r="E29" s="94">
        <f t="shared" si="2"/>
        <v>0</v>
      </c>
      <c r="F29" s="94"/>
      <c r="G29" s="94"/>
      <c r="H29" s="94"/>
      <c r="I29" s="94"/>
      <c r="J29" s="94"/>
      <c r="K29" s="8"/>
    </row>
    <row r="30" spans="1:13" s="5" customFormat="1" x14ac:dyDescent="0.25">
      <c r="A30" s="118"/>
      <c r="B30" s="119"/>
      <c r="C30" s="120"/>
      <c r="D30" s="93" t="s">
        <v>73</v>
      </c>
      <c r="E30" s="94">
        <f t="shared" si="2"/>
        <v>17026.708200000001</v>
      </c>
      <c r="F30" s="94">
        <f t="shared" ref="F30:J30" si="12">F12+F18+F24</f>
        <v>776.72637999999995</v>
      </c>
      <c r="G30" s="94">
        <f t="shared" si="12"/>
        <v>2449.98182</v>
      </c>
      <c r="H30" s="94">
        <f t="shared" ref="H30:I30" si="13">H12+H18+H24</f>
        <v>535.37815000000001</v>
      </c>
      <c r="I30" s="94">
        <f t="shared" si="13"/>
        <v>535.37815000000001</v>
      </c>
      <c r="J30" s="94">
        <f t="shared" si="12"/>
        <v>12729.243699999999</v>
      </c>
      <c r="K30" s="8"/>
    </row>
    <row r="31" spans="1:13" s="5" customFormat="1" x14ac:dyDescent="0.25">
      <c r="A31" s="121"/>
      <c r="B31" s="122"/>
      <c r="C31" s="123"/>
      <c r="D31" s="93" t="s">
        <v>6</v>
      </c>
      <c r="E31" s="94">
        <f t="shared" si="2"/>
        <v>0</v>
      </c>
      <c r="F31" s="94">
        <f>F13+F19+F25</f>
        <v>0</v>
      </c>
      <c r="G31" s="94">
        <f>G13+G19+G25</f>
        <v>0</v>
      </c>
      <c r="H31" s="94">
        <f>H13+H19+H25</f>
        <v>0</v>
      </c>
      <c r="I31" s="94"/>
      <c r="J31" s="94">
        <f>J13+J19+J25</f>
        <v>0</v>
      </c>
      <c r="K31" s="8"/>
    </row>
    <row r="32" spans="1:13" x14ac:dyDescent="0.25">
      <c r="A32" s="112" t="s">
        <v>5</v>
      </c>
      <c r="B32" s="113"/>
      <c r="C32" s="113"/>
      <c r="D32" s="113"/>
      <c r="E32" s="113"/>
      <c r="F32" s="10"/>
      <c r="G32" s="10"/>
      <c r="H32" s="10"/>
      <c r="I32" s="10"/>
      <c r="J32" s="10"/>
      <c r="K32" s="9"/>
    </row>
    <row r="33" spans="1:11" x14ac:dyDescent="0.25">
      <c r="A33" s="103" t="s">
        <v>20</v>
      </c>
      <c r="B33" s="104"/>
      <c r="C33" s="105"/>
      <c r="D33" s="16" t="s">
        <v>2</v>
      </c>
      <c r="E33" s="23">
        <f t="shared" ref="E33:E44" si="14">SUM(F33:J33)</f>
        <v>0</v>
      </c>
      <c r="F33" s="23">
        <f t="shared" ref="F33:J33" si="15">SUM(F34:F38)</f>
        <v>0</v>
      </c>
      <c r="G33" s="23">
        <f t="shared" si="15"/>
        <v>0</v>
      </c>
      <c r="H33" s="23">
        <f t="shared" ref="H33" si="16">SUM(H34:H38)</f>
        <v>0</v>
      </c>
      <c r="I33" s="23"/>
      <c r="J33" s="23">
        <f t="shared" si="15"/>
        <v>0</v>
      </c>
      <c r="K33" s="9"/>
    </row>
    <row r="34" spans="1:11" ht="24" customHeight="1" x14ac:dyDescent="0.25">
      <c r="A34" s="106"/>
      <c r="B34" s="107"/>
      <c r="C34" s="108"/>
      <c r="D34" s="18" t="s">
        <v>14</v>
      </c>
      <c r="E34" s="24">
        <f t="shared" si="14"/>
        <v>0</v>
      </c>
      <c r="F34" s="25">
        <v>0</v>
      </c>
      <c r="G34" s="25">
        <v>0</v>
      </c>
      <c r="H34" s="25">
        <v>0</v>
      </c>
      <c r="I34" s="25"/>
      <c r="J34" s="25">
        <v>0</v>
      </c>
      <c r="K34" s="9"/>
    </row>
    <row r="35" spans="1:11" ht="24" customHeight="1" x14ac:dyDescent="0.25">
      <c r="A35" s="106"/>
      <c r="B35" s="107"/>
      <c r="C35" s="108"/>
      <c r="D35" s="18" t="s">
        <v>9</v>
      </c>
      <c r="E35" s="24">
        <f t="shared" si="14"/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9"/>
    </row>
    <row r="36" spans="1:11" ht="24" customHeight="1" x14ac:dyDescent="0.25">
      <c r="A36" s="106"/>
      <c r="B36" s="107"/>
      <c r="C36" s="108"/>
      <c r="D36" s="18" t="s">
        <v>12</v>
      </c>
      <c r="E36" s="24">
        <f t="shared" si="14"/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9"/>
    </row>
    <row r="37" spans="1:11" ht="36.75" customHeight="1" x14ac:dyDescent="0.25">
      <c r="A37" s="106"/>
      <c r="B37" s="107"/>
      <c r="C37" s="108"/>
      <c r="D37" s="18" t="s">
        <v>73</v>
      </c>
      <c r="E37" s="24">
        <f t="shared" si="14"/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9"/>
    </row>
    <row r="38" spans="1:11" ht="24" customHeight="1" x14ac:dyDescent="0.25">
      <c r="A38" s="109"/>
      <c r="B38" s="110"/>
      <c r="C38" s="111"/>
      <c r="D38" s="18" t="s">
        <v>6</v>
      </c>
      <c r="E38" s="24">
        <f t="shared" si="14"/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9"/>
    </row>
    <row r="39" spans="1:11" ht="24" customHeight="1" x14ac:dyDescent="0.25">
      <c r="A39" s="103" t="s">
        <v>21</v>
      </c>
      <c r="B39" s="104"/>
      <c r="C39" s="105"/>
      <c r="D39" s="16" t="s">
        <v>2</v>
      </c>
      <c r="E39" s="23">
        <f t="shared" si="14"/>
        <v>17249.723099999999</v>
      </c>
      <c r="F39" s="23">
        <f t="shared" ref="F39:J39" si="17">SUM(F40:F44)</f>
        <v>839.54127999999992</v>
      </c>
      <c r="G39" s="23">
        <f t="shared" si="17"/>
        <v>2500</v>
      </c>
      <c r="H39" s="23">
        <f t="shared" ref="H39:I39" si="18">SUM(H40:H44)</f>
        <v>590.46906000000001</v>
      </c>
      <c r="I39" s="23">
        <f t="shared" si="18"/>
        <v>590.46906000000001</v>
      </c>
      <c r="J39" s="23">
        <f t="shared" si="17"/>
        <v>12729.243699999999</v>
      </c>
    </row>
    <row r="40" spans="1:11" ht="24" customHeight="1" x14ac:dyDescent="0.25">
      <c r="A40" s="106"/>
      <c r="B40" s="107"/>
      <c r="C40" s="108"/>
      <c r="D40" s="18" t="s">
        <v>14</v>
      </c>
      <c r="E40" s="24">
        <f t="shared" si="14"/>
        <v>0</v>
      </c>
      <c r="F40" s="26">
        <f t="shared" ref="F40:J44" si="19">F27</f>
        <v>0</v>
      </c>
      <c r="G40" s="26">
        <f t="shared" si="19"/>
        <v>0</v>
      </c>
      <c r="H40" s="26">
        <f t="shared" ref="H40" si="20">H27</f>
        <v>0</v>
      </c>
      <c r="I40" s="26"/>
      <c r="J40" s="26">
        <f t="shared" si="19"/>
        <v>0</v>
      </c>
    </row>
    <row r="41" spans="1:11" ht="24" customHeight="1" x14ac:dyDescent="0.25">
      <c r="A41" s="106"/>
      <c r="B41" s="107"/>
      <c r="C41" s="108"/>
      <c r="D41" s="18" t="s">
        <v>9</v>
      </c>
      <c r="E41" s="24">
        <f t="shared" si="14"/>
        <v>223.01490000000001</v>
      </c>
      <c r="F41" s="26">
        <f t="shared" si="19"/>
        <v>62.814900000000002</v>
      </c>
      <c r="G41" s="26">
        <f t="shared" si="19"/>
        <v>50.018180000000001</v>
      </c>
      <c r="H41" s="26">
        <f t="shared" ref="H41:I41" si="21">H28</f>
        <v>55.090910000000001</v>
      </c>
      <c r="I41" s="26">
        <f t="shared" si="21"/>
        <v>55.090910000000001</v>
      </c>
      <c r="J41" s="26">
        <f t="shared" si="19"/>
        <v>0</v>
      </c>
    </row>
    <row r="42" spans="1:11" ht="24" customHeight="1" x14ac:dyDescent="0.25">
      <c r="A42" s="106"/>
      <c r="B42" s="107"/>
      <c r="C42" s="108"/>
      <c r="D42" s="18" t="s">
        <v>12</v>
      </c>
      <c r="E42" s="24">
        <f t="shared" si="14"/>
        <v>0</v>
      </c>
      <c r="F42" s="26">
        <f t="shared" si="19"/>
        <v>0</v>
      </c>
      <c r="G42" s="26">
        <f t="shared" si="19"/>
        <v>0</v>
      </c>
      <c r="H42" s="26">
        <f t="shared" ref="H42" si="22">H29</f>
        <v>0</v>
      </c>
      <c r="I42" s="26"/>
      <c r="J42" s="26">
        <f t="shared" si="19"/>
        <v>0</v>
      </c>
    </row>
    <row r="43" spans="1:11" ht="39.75" customHeight="1" x14ac:dyDescent="0.25">
      <c r="A43" s="106"/>
      <c r="B43" s="107"/>
      <c r="C43" s="108"/>
      <c r="D43" s="18" t="s">
        <v>73</v>
      </c>
      <c r="E43" s="24">
        <f t="shared" si="14"/>
        <v>17026.708200000001</v>
      </c>
      <c r="F43" s="26">
        <f t="shared" si="19"/>
        <v>776.72637999999995</v>
      </c>
      <c r="G43" s="26">
        <f t="shared" si="19"/>
        <v>2449.98182</v>
      </c>
      <c r="H43" s="26">
        <f>H30</f>
        <v>535.37815000000001</v>
      </c>
      <c r="I43" s="26">
        <f>I30</f>
        <v>535.37815000000001</v>
      </c>
      <c r="J43" s="26">
        <f>J30</f>
        <v>12729.243699999999</v>
      </c>
    </row>
    <row r="44" spans="1:11" ht="24" customHeight="1" x14ac:dyDescent="0.25">
      <c r="A44" s="109"/>
      <c r="B44" s="110"/>
      <c r="C44" s="111"/>
      <c r="D44" s="18" t="s">
        <v>6</v>
      </c>
      <c r="E44" s="24">
        <f t="shared" si="14"/>
        <v>0</v>
      </c>
      <c r="F44" s="26">
        <f t="shared" si="19"/>
        <v>0</v>
      </c>
      <c r="G44" s="26">
        <f t="shared" si="19"/>
        <v>0</v>
      </c>
      <c r="H44" s="26">
        <f t="shared" ref="H44:I44" si="23">H31</f>
        <v>0</v>
      </c>
      <c r="I44" s="26">
        <f t="shared" si="23"/>
        <v>0</v>
      </c>
      <c r="J44" s="26">
        <f t="shared" si="19"/>
        <v>0</v>
      </c>
    </row>
    <row r="45" spans="1:11" x14ac:dyDescent="0.25">
      <c r="A45" s="112" t="s">
        <v>5</v>
      </c>
      <c r="B45" s="113"/>
      <c r="C45" s="113"/>
      <c r="D45" s="113"/>
      <c r="E45" s="113"/>
      <c r="F45" s="10"/>
      <c r="G45" s="10"/>
      <c r="H45" s="10"/>
      <c r="I45" s="10"/>
      <c r="J45" s="10"/>
      <c r="K45" s="9"/>
    </row>
    <row r="46" spans="1:11" x14ac:dyDescent="0.25">
      <c r="A46" s="103" t="s">
        <v>22</v>
      </c>
      <c r="B46" s="104"/>
      <c r="C46" s="105"/>
      <c r="D46" s="16" t="s">
        <v>2</v>
      </c>
      <c r="E46" s="23">
        <f t="shared" ref="E46:E57" si="24">SUM(F46:J46)</f>
        <v>0</v>
      </c>
      <c r="F46" s="23">
        <f t="shared" ref="F46" si="25">SUM(F47:F51)</f>
        <v>0</v>
      </c>
      <c r="G46" s="23">
        <f t="shared" ref="G46:J46" si="26">SUM(G47:G51)</f>
        <v>0</v>
      </c>
      <c r="H46" s="23">
        <f t="shared" ref="H46:I46" si="27">SUM(H47:H51)</f>
        <v>0</v>
      </c>
      <c r="I46" s="23">
        <f t="shared" si="27"/>
        <v>0</v>
      </c>
      <c r="J46" s="23">
        <f t="shared" si="26"/>
        <v>0</v>
      </c>
      <c r="K46" s="9"/>
    </row>
    <row r="47" spans="1:11" ht="24" customHeight="1" x14ac:dyDescent="0.25">
      <c r="A47" s="106"/>
      <c r="B47" s="107"/>
      <c r="C47" s="108"/>
      <c r="D47" s="18" t="s">
        <v>14</v>
      </c>
      <c r="E47" s="24">
        <f t="shared" si="24"/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9"/>
    </row>
    <row r="48" spans="1:11" ht="24" customHeight="1" x14ac:dyDescent="0.25">
      <c r="A48" s="106"/>
      <c r="B48" s="107"/>
      <c r="C48" s="108"/>
      <c r="D48" s="18" t="s">
        <v>9</v>
      </c>
      <c r="E48" s="24">
        <f t="shared" si="24"/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9"/>
    </row>
    <row r="49" spans="1:11" ht="24" customHeight="1" x14ac:dyDescent="0.25">
      <c r="A49" s="106"/>
      <c r="B49" s="107"/>
      <c r="C49" s="108"/>
      <c r="D49" s="18" t="s">
        <v>12</v>
      </c>
      <c r="E49" s="24">
        <f t="shared" si="24"/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9"/>
    </row>
    <row r="50" spans="1:11" ht="36.75" customHeight="1" x14ac:dyDescent="0.25">
      <c r="A50" s="106"/>
      <c r="B50" s="107"/>
      <c r="C50" s="108"/>
      <c r="D50" s="18" t="s">
        <v>73</v>
      </c>
      <c r="E50" s="24">
        <f t="shared" si="24"/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9"/>
    </row>
    <row r="51" spans="1:11" ht="24" customHeight="1" x14ac:dyDescent="0.25">
      <c r="A51" s="109"/>
      <c r="B51" s="110"/>
      <c r="C51" s="111"/>
      <c r="D51" s="18" t="s">
        <v>6</v>
      </c>
      <c r="E51" s="24">
        <f t="shared" si="24"/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9"/>
    </row>
    <row r="52" spans="1:11" ht="24" customHeight="1" x14ac:dyDescent="0.25">
      <c r="A52" s="103" t="s">
        <v>23</v>
      </c>
      <c r="B52" s="104"/>
      <c r="C52" s="105"/>
      <c r="D52" s="16" t="s">
        <v>2</v>
      </c>
      <c r="E52" s="23">
        <f t="shared" si="24"/>
        <v>17249.723099999999</v>
      </c>
      <c r="F52" s="23">
        <f t="shared" ref="F52:J52" si="28">SUM(F53:F57)</f>
        <v>839.54127999999992</v>
      </c>
      <c r="G52" s="23">
        <f t="shared" si="28"/>
        <v>2500</v>
      </c>
      <c r="H52" s="23">
        <f t="shared" ref="H52:I52" si="29">SUM(H53:H57)</f>
        <v>590.46906000000001</v>
      </c>
      <c r="I52" s="23">
        <f t="shared" si="29"/>
        <v>590.46906000000001</v>
      </c>
      <c r="J52" s="23">
        <f t="shared" si="28"/>
        <v>12729.243699999999</v>
      </c>
    </row>
    <row r="53" spans="1:11" ht="24" customHeight="1" x14ac:dyDescent="0.25">
      <c r="A53" s="106"/>
      <c r="B53" s="107"/>
      <c r="C53" s="108"/>
      <c r="D53" s="18" t="s">
        <v>14</v>
      </c>
      <c r="E53" s="24">
        <f t="shared" si="24"/>
        <v>0</v>
      </c>
      <c r="F53" s="26">
        <f t="shared" ref="F53:J57" si="30">F27-F47</f>
        <v>0</v>
      </c>
      <c r="G53" s="26">
        <f t="shared" si="30"/>
        <v>0</v>
      </c>
      <c r="H53" s="26">
        <f t="shared" ref="H53" si="31">H27-H47</f>
        <v>0</v>
      </c>
      <c r="I53" s="26"/>
      <c r="J53" s="26">
        <f t="shared" si="30"/>
        <v>0</v>
      </c>
    </row>
    <row r="54" spans="1:11" ht="24" customHeight="1" x14ac:dyDescent="0.25">
      <c r="A54" s="106"/>
      <c r="B54" s="107"/>
      <c r="C54" s="108"/>
      <c r="D54" s="18" t="s">
        <v>9</v>
      </c>
      <c r="E54" s="24">
        <f t="shared" si="24"/>
        <v>223.01490000000001</v>
      </c>
      <c r="F54" s="26">
        <f t="shared" si="30"/>
        <v>62.814900000000002</v>
      </c>
      <c r="G54" s="26">
        <f t="shared" si="30"/>
        <v>50.018180000000001</v>
      </c>
      <c r="H54" s="26">
        <f>H28-H48</f>
        <v>55.090910000000001</v>
      </c>
      <c r="I54" s="26">
        <f>I28-I48</f>
        <v>55.090910000000001</v>
      </c>
      <c r="J54" s="26">
        <f t="shared" si="30"/>
        <v>0</v>
      </c>
    </row>
    <row r="55" spans="1:11" ht="24" customHeight="1" x14ac:dyDescent="0.25">
      <c r="A55" s="106"/>
      <c r="B55" s="107"/>
      <c r="C55" s="108"/>
      <c r="D55" s="18" t="s">
        <v>12</v>
      </c>
      <c r="E55" s="24">
        <f t="shared" si="24"/>
        <v>0</v>
      </c>
      <c r="F55" s="26">
        <f t="shared" si="30"/>
        <v>0</v>
      </c>
      <c r="G55" s="26">
        <f t="shared" si="30"/>
        <v>0</v>
      </c>
      <c r="H55" s="26">
        <f t="shared" ref="H55" si="32">H29-H49</f>
        <v>0</v>
      </c>
      <c r="I55" s="26"/>
      <c r="J55" s="26">
        <f t="shared" si="30"/>
        <v>0</v>
      </c>
    </row>
    <row r="56" spans="1:11" ht="39.75" customHeight="1" x14ac:dyDescent="0.25">
      <c r="A56" s="106"/>
      <c r="B56" s="107"/>
      <c r="C56" s="108"/>
      <c r="D56" s="18" t="s">
        <v>73</v>
      </c>
      <c r="E56" s="24">
        <f t="shared" si="24"/>
        <v>17026.708200000001</v>
      </c>
      <c r="F56" s="26">
        <f t="shared" si="30"/>
        <v>776.72637999999995</v>
      </c>
      <c r="G56" s="26">
        <f t="shared" si="30"/>
        <v>2449.98182</v>
      </c>
      <c r="H56" s="26">
        <f t="shared" ref="H56:I56" si="33">H30-H50</f>
        <v>535.37815000000001</v>
      </c>
      <c r="I56" s="26">
        <f t="shared" si="33"/>
        <v>535.37815000000001</v>
      </c>
      <c r="J56" s="26">
        <f t="shared" si="30"/>
        <v>12729.243699999999</v>
      </c>
    </row>
    <row r="57" spans="1:11" ht="24" customHeight="1" x14ac:dyDescent="0.25">
      <c r="A57" s="109"/>
      <c r="B57" s="110"/>
      <c r="C57" s="111"/>
      <c r="D57" s="18" t="s">
        <v>6</v>
      </c>
      <c r="E57" s="24">
        <f t="shared" si="24"/>
        <v>0</v>
      </c>
      <c r="F57" s="26">
        <f t="shared" si="30"/>
        <v>0</v>
      </c>
      <c r="G57" s="26">
        <f t="shared" si="30"/>
        <v>0</v>
      </c>
      <c r="H57" s="26">
        <f t="shared" ref="H57" si="34">H31-H51</f>
        <v>0</v>
      </c>
      <c r="I57" s="26">
        <v>0</v>
      </c>
      <c r="J57" s="26">
        <f t="shared" si="30"/>
        <v>0</v>
      </c>
    </row>
    <row r="58" spans="1:11" ht="24" customHeight="1" x14ac:dyDescent="0.25">
      <c r="A58" s="114" t="s">
        <v>5</v>
      </c>
      <c r="B58" s="114"/>
      <c r="C58" s="114"/>
      <c r="D58" s="114"/>
      <c r="E58" s="114"/>
      <c r="F58" s="27"/>
      <c r="G58" s="27"/>
      <c r="H58" s="10"/>
      <c r="I58" s="10"/>
      <c r="J58" s="10"/>
    </row>
    <row r="59" spans="1:11" ht="24" customHeight="1" x14ac:dyDescent="0.25">
      <c r="A59" s="103" t="s">
        <v>16</v>
      </c>
      <c r="B59" s="104"/>
      <c r="C59" s="105"/>
      <c r="D59" s="16" t="s">
        <v>2</v>
      </c>
      <c r="E59" s="23">
        <f t="shared" ref="E59:E64" si="35">SUM(F59:J59)</f>
        <v>17249.723099999999</v>
      </c>
      <c r="F59" s="23">
        <f t="shared" ref="F59:J59" si="36">SUM(F60:F64)</f>
        <v>839.54127999999992</v>
      </c>
      <c r="G59" s="23">
        <f t="shared" si="36"/>
        <v>2500</v>
      </c>
      <c r="H59" s="23">
        <f t="shared" ref="H59:I59" si="37">SUM(H60:H64)</f>
        <v>590.46906000000001</v>
      </c>
      <c r="I59" s="23">
        <f t="shared" si="37"/>
        <v>590.46906000000001</v>
      </c>
      <c r="J59" s="23">
        <f t="shared" si="36"/>
        <v>12729.243699999999</v>
      </c>
    </row>
    <row r="60" spans="1:11" ht="24" customHeight="1" x14ac:dyDescent="0.25">
      <c r="A60" s="106"/>
      <c r="B60" s="107"/>
      <c r="C60" s="108"/>
      <c r="D60" s="18" t="s">
        <v>14</v>
      </c>
      <c r="E60" s="24">
        <f t="shared" si="35"/>
        <v>0</v>
      </c>
      <c r="F60" s="24"/>
      <c r="G60" s="24"/>
      <c r="H60" s="24"/>
      <c r="I60" s="24"/>
      <c r="J60" s="24"/>
    </row>
    <row r="61" spans="1:11" ht="24" customHeight="1" x14ac:dyDescent="0.25">
      <c r="A61" s="106"/>
      <c r="B61" s="107"/>
      <c r="C61" s="108"/>
      <c r="D61" s="18" t="s">
        <v>9</v>
      </c>
      <c r="E61" s="24">
        <f t="shared" si="35"/>
        <v>223.01490000000001</v>
      </c>
      <c r="F61" s="24">
        <f t="shared" ref="F61" si="38">F10+F22</f>
        <v>62.814900000000002</v>
      </c>
      <c r="G61" s="24">
        <f>G10+G22</f>
        <v>50.018180000000001</v>
      </c>
      <c r="H61" s="24">
        <f>H10+H22</f>
        <v>55.090910000000001</v>
      </c>
      <c r="I61" s="24">
        <f>I10+I22</f>
        <v>55.090910000000001</v>
      </c>
      <c r="J61" s="24">
        <f>J10+J22</f>
        <v>0</v>
      </c>
    </row>
    <row r="62" spans="1:11" ht="24" customHeight="1" x14ac:dyDescent="0.25">
      <c r="A62" s="106"/>
      <c r="B62" s="107"/>
      <c r="C62" s="108"/>
      <c r="D62" s="18" t="s">
        <v>12</v>
      </c>
      <c r="E62" s="24">
        <f t="shared" si="35"/>
        <v>0</v>
      </c>
      <c r="F62" s="24"/>
      <c r="G62" s="24"/>
      <c r="H62" s="24"/>
      <c r="I62" s="24"/>
      <c r="J62" s="24"/>
    </row>
    <row r="63" spans="1:11" ht="31.5" customHeight="1" x14ac:dyDescent="0.25">
      <c r="A63" s="106"/>
      <c r="B63" s="107"/>
      <c r="C63" s="108"/>
      <c r="D63" s="18" t="s">
        <v>73</v>
      </c>
      <c r="E63" s="24">
        <f t="shared" si="35"/>
        <v>17026.708200000001</v>
      </c>
      <c r="F63" s="24">
        <f t="shared" ref="F63:J63" si="39">F12+F24</f>
        <v>776.72637999999995</v>
      </c>
      <c r="G63" s="24">
        <f t="shared" si="39"/>
        <v>2449.98182</v>
      </c>
      <c r="H63" s="24">
        <f t="shared" ref="H63:I63" si="40">H12+H24</f>
        <v>535.37815000000001</v>
      </c>
      <c r="I63" s="24">
        <f t="shared" si="40"/>
        <v>535.37815000000001</v>
      </c>
      <c r="J63" s="24">
        <f t="shared" si="39"/>
        <v>12729.243699999999</v>
      </c>
    </row>
    <row r="64" spans="1:11" ht="24" customHeight="1" x14ac:dyDescent="0.25">
      <c r="A64" s="109"/>
      <c r="B64" s="110"/>
      <c r="C64" s="111"/>
      <c r="D64" s="18" t="s">
        <v>6</v>
      </c>
      <c r="E64" s="24">
        <f t="shared" si="35"/>
        <v>0</v>
      </c>
      <c r="F64" s="24">
        <f>F13+F25</f>
        <v>0</v>
      </c>
      <c r="G64" s="24">
        <f>G13+G25</f>
        <v>0</v>
      </c>
      <c r="H64" s="24">
        <f>H13+H25</f>
        <v>0</v>
      </c>
      <c r="I64" s="24"/>
      <c r="J64" s="24">
        <f>J13+J25</f>
        <v>0</v>
      </c>
    </row>
    <row r="65" spans="5:5" x14ac:dyDescent="0.25">
      <c r="E65" s="7"/>
    </row>
  </sheetData>
  <mergeCells count="24">
    <mergeCell ref="A2:E2"/>
    <mergeCell ref="A4:A6"/>
    <mergeCell ref="B4:B6"/>
    <mergeCell ref="C4:C6"/>
    <mergeCell ref="D4:D6"/>
    <mergeCell ref="E4:J4"/>
    <mergeCell ref="E5:E6"/>
    <mergeCell ref="F5:J5"/>
    <mergeCell ref="A20:A25"/>
    <mergeCell ref="B20:B25"/>
    <mergeCell ref="C14:C19"/>
    <mergeCell ref="C8:C13"/>
    <mergeCell ref="A59:C64"/>
    <mergeCell ref="A45:E45"/>
    <mergeCell ref="A58:E58"/>
    <mergeCell ref="A26:C31"/>
    <mergeCell ref="A46:C51"/>
    <mergeCell ref="A52:C57"/>
    <mergeCell ref="A32:E32"/>
    <mergeCell ref="A33:C38"/>
    <mergeCell ref="A39:C44"/>
    <mergeCell ref="C20:C25"/>
    <mergeCell ref="A8:A19"/>
    <mergeCell ref="B8:B1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90" workbookViewId="0">
      <selection activeCell="C4" sqref="C4"/>
    </sheetView>
  </sheetViews>
  <sheetFormatPr defaultRowHeight="15" x14ac:dyDescent="0.25"/>
  <cols>
    <col min="1" max="1" width="15.85546875" customWidth="1"/>
    <col min="2" max="2" width="22.85546875" customWidth="1"/>
    <col min="3" max="3" width="59.140625" customWidth="1"/>
    <col min="4" max="4" width="45.140625" customWidth="1"/>
  </cols>
  <sheetData>
    <row r="1" spans="1:4" x14ac:dyDescent="0.25">
      <c r="A1" s="85"/>
      <c r="B1" s="85"/>
      <c r="C1" s="85"/>
      <c r="D1" s="86" t="s">
        <v>24</v>
      </c>
    </row>
    <row r="2" spans="1:4" x14ac:dyDescent="0.25">
      <c r="A2" s="140" t="s">
        <v>25</v>
      </c>
      <c r="B2" s="140"/>
      <c r="C2" s="140"/>
      <c r="D2" s="140"/>
    </row>
    <row r="3" spans="1:4" x14ac:dyDescent="0.25">
      <c r="A3" s="83"/>
      <c r="B3" s="83"/>
      <c r="C3" s="83"/>
      <c r="D3" s="83"/>
    </row>
    <row r="4" spans="1:4" ht="90" customHeight="1" x14ac:dyDescent="0.25">
      <c r="A4" s="31" t="s">
        <v>17</v>
      </c>
      <c r="B4" s="31" t="s">
        <v>26</v>
      </c>
      <c r="C4" s="31" t="s">
        <v>27</v>
      </c>
      <c r="D4" s="31" t="s">
        <v>28</v>
      </c>
    </row>
    <row r="5" spans="1:4" x14ac:dyDescent="0.25">
      <c r="A5" s="32">
        <v>1</v>
      </c>
      <c r="B5" s="32">
        <v>2</v>
      </c>
      <c r="C5" s="32">
        <v>3</v>
      </c>
      <c r="D5" s="32">
        <v>4</v>
      </c>
    </row>
    <row r="6" spans="1:4" ht="42.75" customHeight="1" x14ac:dyDescent="0.25">
      <c r="A6" s="139" t="s">
        <v>75</v>
      </c>
      <c r="B6" s="139"/>
      <c r="C6" s="139"/>
      <c r="D6" s="139"/>
    </row>
    <row r="7" spans="1:4" ht="75" customHeight="1" x14ac:dyDescent="0.25">
      <c r="A7" s="139" t="s">
        <v>78</v>
      </c>
      <c r="B7" s="139"/>
      <c r="C7" s="139"/>
      <c r="D7" s="139"/>
    </row>
    <row r="8" spans="1:4" ht="207" customHeight="1" x14ac:dyDescent="0.25">
      <c r="A8" s="33" t="s">
        <v>29</v>
      </c>
      <c r="B8" s="34" t="s">
        <v>76</v>
      </c>
      <c r="C8" s="84" t="s">
        <v>81</v>
      </c>
      <c r="D8" s="34"/>
    </row>
    <row r="9" spans="1:4" s="35" customFormat="1" ht="40.5" customHeight="1" x14ac:dyDescent="0.25">
      <c r="A9" s="139" t="s">
        <v>79</v>
      </c>
      <c r="B9" s="139"/>
      <c r="C9" s="139"/>
      <c r="D9" s="139"/>
    </row>
    <row r="10" spans="1:4" s="35" customFormat="1" ht="117.75" customHeight="1" x14ac:dyDescent="0.25">
      <c r="A10" s="33" t="s">
        <v>30</v>
      </c>
      <c r="B10" s="34" t="s">
        <v>77</v>
      </c>
      <c r="C10" s="84" t="s">
        <v>80</v>
      </c>
      <c r="D10" s="34"/>
    </row>
  </sheetData>
  <mergeCells count="4">
    <mergeCell ref="A9:D9"/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5"/>
    <col min="12" max="12" width="12" customWidth="1"/>
    <col min="13" max="13" width="10.85546875" customWidth="1"/>
  </cols>
  <sheetData>
    <row r="1" spans="1:13" ht="15.75" x14ac:dyDescent="0.25">
      <c r="A1" s="143" t="s">
        <v>32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 ht="15.75" x14ac:dyDescent="0.25">
      <c r="A2" s="144" t="s">
        <v>33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ht="48.75" customHeight="1" x14ac:dyDescent="0.25">
      <c r="A3" s="145" t="s">
        <v>87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3" ht="15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66"/>
      <c r="L4" s="36"/>
      <c r="M4" s="36"/>
    </row>
    <row r="5" spans="1:13" ht="15.75" x14ac:dyDescent="0.25">
      <c r="A5" s="146" t="s">
        <v>34</v>
      </c>
      <c r="B5" s="146" t="s">
        <v>35</v>
      </c>
      <c r="C5" s="146" t="s">
        <v>36</v>
      </c>
      <c r="D5" s="146" t="s">
        <v>37</v>
      </c>
      <c r="E5" s="146" t="s">
        <v>38</v>
      </c>
      <c r="F5" s="146" t="s">
        <v>92</v>
      </c>
      <c r="G5" s="146" t="s">
        <v>39</v>
      </c>
      <c r="H5" s="141" t="s">
        <v>40</v>
      </c>
      <c r="I5" s="141"/>
      <c r="J5" s="141"/>
      <c r="K5" s="142"/>
      <c r="L5" s="146" t="s">
        <v>41</v>
      </c>
      <c r="M5" s="146" t="s">
        <v>42</v>
      </c>
    </row>
    <row r="6" spans="1:13" ht="15.75" x14ac:dyDescent="0.25">
      <c r="A6" s="147"/>
      <c r="B6" s="147"/>
      <c r="C6" s="147"/>
      <c r="D6" s="147"/>
      <c r="E6" s="147"/>
      <c r="F6" s="147"/>
      <c r="G6" s="147"/>
      <c r="H6" s="141" t="s">
        <v>2</v>
      </c>
      <c r="I6" s="141"/>
      <c r="J6" s="141"/>
      <c r="K6" s="142"/>
      <c r="L6" s="147"/>
      <c r="M6" s="147"/>
    </row>
    <row r="7" spans="1:13" ht="31.5" x14ac:dyDescent="0.25">
      <c r="A7" s="148"/>
      <c r="B7" s="148"/>
      <c r="C7" s="148"/>
      <c r="D7" s="148"/>
      <c r="E7" s="148"/>
      <c r="F7" s="148"/>
      <c r="G7" s="148"/>
      <c r="H7" s="141"/>
      <c r="I7" s="95" t="s">
        <v>43</v>
      </c>
      <c r="J7" s="89" t="s">
        <v>43</v>
      </c>
      <c r="K7" s="89" t="s">
        <v>88</v>
      </c>
      <c r="L7" s="148"/>
      <c r="M7" s="148"/>
    </row>
    <row r="8" spans="1:13" x14ac:dyDescent="0.25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68">
        <v>11</v>
      </c>
      <c r="L8" s="37">
        <v>12</v>
      </c>
      <c r="M8" s="37">
        <v>13</v>
      </c>
    </row>
    <row r="9" spans="1:13" ht="15.75" x14ac:dyDescent="0.25">
      <c r="A9" s="38"/>
      <c r="B9" s="39"/>
      <c r="C9" s="40"/>
      <c r="D9" s="40"/>
      <c r="E9" s="41"/>
      <c r="F9" s="40"/>
      <c r="G9" s="40"/>
      <c r="H9" s="42"/>
      <c r="I9" s="43"/>
      <c r="J9" s="43"/>
      <c r="K9" s="41"/>
      <c r="L9" s="40"/>
      <c r="M9" s="44"/>
    </row>
    <row r="10" spans="1:13" ht="15.75" x14ac:dyDescent="0.25">
      <c r="A10" s="38"/>
      <c r="B10" s="39"/>
      <c r="C10" s="40"/>
      <c r="D10" s="40"/>
      <c r="E10" s="40"/>
      <c r="F10" s="40"/>
      <c r="G10" s="40"/>
      <c r="H10" s="42"/>
      <c r="I10" s="42"/>
      <c r="J10" s="42"/>
      <c r="K10" s="61"/>
      <c r="L10" s="40"/>
      <c r="M10" s="44"/>
    </row>
    <row r="11" spans="1:13" ht="15.75" x14ac:dyDescent="0.25">
      <c r="A11" s="45"/>
      <c r="B11" s="46"/>
      <c r="C11" s="42"/>
      <c r="D11" s="42"/>
      <c r="E11" s="42"/>
      <c r="F11" s="42"/>
      <c r="G11" s="42"/>
      <c r="H11" s="42"/>
      <c r="I11" s="42"/>
      <c r="J11" s="42"/>
      <c r="K11" s="69"/>
      <c r="L11" s="42"/>
      <c r="M11" s="44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8" sqref="B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3" t="s">
        <v>44</v>
      </c>
      <c r="B1" s="143"/>
      <c r="C1" s="143"/>
      <c r="D1" s="143"/>
      <c r="E1" s="143"/>
      <c r="F1" s="143"/>
      <c r="G1" s="143"/>
    </row>
    <row r="2" spans="1:7" ht="15.75" x14ac:dyDescent="0.25">
      <c r="A2" s="144" t="s">
        <v>45</v>
      </c>
      <c r="B2" s="144"/>
      <c r="C2" s="144"/>
      <c r="D2" s="144"/>
      <c r="E2" s="144"/>
      <c r="F2" s="144"/>
      <c r="G2" s="144"/>
    </row>
    <row r="3" spans="1:7" ht="15.75" x14ac:dyDescent="0.25">
      <c r="A3" s="47"/>
      <c r="B3" s="47"/>
      <c r="C3" s="47"/>
      <c r="D3" s="47"/>
      <c r="E3" s="47"/>
      <c r="F3" s="47"/>
      <c r="G3" s="47"/>
    </row>
    <row r="4" spans="1:7" ht="78.75" x14ac:dyDescent="0.25">
      <c r="A4" s="56" t="s">
        <v>0</v>
      </c>
      <c r="B4" s="56" t="s">
        <v>93</v>
      </c>
      <c r="C4" s="56" t="s">
        <v>36</v>
      </c>
      <c r="D4" s="56" t="s">
        <v>46</v>
      </c>
      <c r="E4" s="56" t="s">
        <v>47</v>
      </c>
      <c r="F4" s="56" t="s">
        <v>48</v>
      </c>
      <c r="G4" s="56" t="s">
        <v>49</v>
      </c>
    </row>
    <row r="5" spans="1:7" x14ac:dyDescent="0.25">
      <c r="A5" s="48">
        <v>1</v>
      </c>
      <c r="B5" s="48">
        <v>2</v>
      </c>
      <c r="C5" s="48">
        <v>3</v>
      </c>
      <c r="D5" s="48">
        <v>4</v>
      </c>
      <c r="E5" s="48">
        <v>5</v>
      </c>
      <c r="F5" s="48">
        <v>6</v>
      </c>
      <c r="G5" s="48">
        <v>7</v>
      </c>
    </row>
    <row r="6" spans="1:7" ht="15.75" x14ac:dyDescent="0.25">
      <c r="A6" s="49"/>
      <c r="B6" s="50"/>
      <c r="C6" s="51"/>
      <c r="D6" s="51"/>
      <c r="E6" s="51"/>
      <c r="F6" s="51"/>
      <c r="G6" s="53"/>
    </row>
    <row r="7" spans="1:7" ht="15.75" x14ac:dyDescent="0.25">
      <c r="A7" s="49"/>
      <c r="B7" s="50"/>
      <c r="C7" s="51"/>
      <c r="D7" s="51"/>
      <c r="E7" s="51"/>
      <c r="F7" s="51"/>
      <c r="G7" s="53"/>
    </row>
    <row r="8" spans="1:7" ht="15.75" x14ac:dyDescent="0.25">
      <c r="A8" s="54"/>
      <c r="B8" s="55"/>
      <c r="C8" s="52"/>
      <c r="D8" s="52"/>
      <c r="E8" s="52"/>
      <c r="F8" s="52"/>
      <c r="G8" s="53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3" t="s">
        <v>31</v>
      </c>
      <c r="B1" s="143"/>
      <c r="C1" s="143"/>
      <c r="D1" s="143"/>
    </row>
    <row r="2" spans="1:4" ht="15.75" x14ac:dyDescent="0.25">
      <c r="A2" s="144" t="s">
        <v>50</v>
      </c>
      <c r="B2" s="144"/>
      <c r="C2" s="144"/>
      <c r="D2" s="144"/>
    </row>
    <row r="3" spans="1:4" ht="35.25" customHeight="1" x14ac:dyDescent="0.25">
      <c r="A3" s="149" t="s">
        <v>51</v>
      </c>
      <c r="B3" s="149"/>
      <c r="C3" s="149"/>
      <c r="D3" s="149"/>
    </row>
    <row r="4" spans="1:4" ht="15.75" x14ac:dyDescent="0.25">
      <c r="A4" s="144" t="s">
        <v>52</v>
      </c>
      <c r="B4" s="144"/>
      <c r="C4" s="144"/>
      <c r="D4" s="144"/>
    </row>
    <row r="5" spans="1:4" ht="15.75" x14ac:dyDescent="0.25">
      <c r="A5" s="57"/>
      <c r="B5" s="57"/>
      <c r="C5" s="57"/>
      <c r="D5" s="57"/>
    </row>
    <row r="6" spans="1:4" ht="111" customHeight="1" x14ac:dyDescent="0.25">
      <c r="A6" s="65" t="s">
        <v>0</v>
      </c>
      <c r="B6" s="65" t="s">
        <v>94</v>
      </c>
      <c r="C6" s="65" t="s">
        <v>53</v>
      </c>
      <c r="D6" s="65" t="s">
        <v>54</v>
      </c>
    </row>
    <row r="7" spans="1:4" x14ac:dyDescent="0.25">
      <c r="A7" s="58">
        <v>1</v>
      </c>
      <c r="B7" s="58">
        <v>2</v>
      </c>
      <c r="C7" s="58">
        <v>3</v>
      </c>
      <c r="D7" s="58">
        <v>4</v>
      </c>
    </row>
    <row r="8" spans="1:4" ht="15.75" x14ac:dyDescent="0.25">
      <c r="A8" s="59"/>
      <c r="B8" s="60"/>
      <c r="C8" s="61"/>
      <c r="D8" s="61"/>
    </row>
    <row r="9" spans="1:4" ht="15.75" x14ac:dyDescent="0.25">
      <c r="A9" s="59"/>
      <c r="B9" s="60"/>
      <c r="C9" s="61"/>
      <c r="D9" s="61"/>
    </row>
    <row r="10" spans="1:4" ht="15.75" x14ac:dyDescent="0.25">
      <c r="A10" s="63"/>
      <c r="B10" s="64"/>
      <c r="C10" s="62"/>
      <c r="D10" s="62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8" sqref="E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3" t="s">
        <v>55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5.75" x14ac:dyDescent="0.25">
      <c r="A2" s="144" t="s">
        <v>56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22.5" customHeight="1" x14ac:dyDescent="0.25">
      <c r="A3" s="145" t="s">
        <v>57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ht="15.75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ht="15.75" x14ac:dyDescent="0.25">
      <c r="A5" s="146" t="s">
        <v>0</v>
      </c>
      <c r="B5" s="146" t="s">
        <v>58</v>
      </c>
      <c r="C5" s="146" t="s">
        <v>59</v>
      </c>
      <c r="D5" s="146" t="s">
        <v>60</v>
      </c>
      <c r="E5" s="146" t="s">
        <v>61</v>
      </c>
      <c r="F5" s="141" t="s">
        <v>62</v>
      </c>
      <c r="G5" s="141"/>
      <c r="H5" s="141"/>
      <c r="I5" s="141"/>
      <c r="J5" s="141"/>
    </row>
    <row r="6" spans="1:10" ht="15.75" x14ac:dyDescent="0.25">
      <c r="A6" s="147"/>
      <c r="B6" s="147"/>
      <c r="C6" s="147"/>
      <c r="D6" s="147"/>
      <c r="E6" s="147"/>
      <c r="F6" s="141" t="s">
        <v>2</v>
      </c>
      <c r="G6" s="141" t="s">
        <v>3</v>
      </c>
      <c r="H6" s="141"/>
      <c r="I6" s="141"/>
      <c r="J6" s="141"/>
    </row>
    <row r="7" spans="1:10" ht="31.5" x14ac:dyDescent="0.25">
      <c r="A7" s="148"/>
      <c r="B7" s="148"/>
      <c r="C7" s="148"/>
      <c r="D7" s="148"/>
      <c r="E7" s="148"/>
      <c r="F7" s="141"/>
      <c r="G7" s="67" t="s">
        <v>63</v>
      </c>
      <c r="H7" s="67" t="s">
        <v>63</v>
      </c>
      <c r="I7" s="67" t="s">
        <v>63</v>
      </c>
      <c r="J7" s="67" t="s">
        <v>64</v>
      </c>
    </row>
    <row r="8" spans="1:10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</row>
    <row r="9" spans="1:10" ht="15.75" x14ac:dyDescent="0.25">
      <c r="A9" s="71"/>
      <c r="B9" s="72"/>
      <c r="C9" s="69"/>
      <c r="D9" s="69"/>
      <c r="E9" s="70"/>
      <c r="F9" s="69"/>
      <c r="G9" s="69"/>
      <c r="H9" s="70"/>
      <c r="I9" s="70"/>
      <c r="J9" s="70"/>
    </row>
    <row r="10" spans="1:10" ht="15.75" x14ac:dyDescent="0.25">
      <c r="A10" s="71"/>
      <c r="B10" s="72"/>
      <c r="C10" s="69"/>
      <c r="D10" s="69"/>
      <c r="E10" s="69"/>
      <c r="F10" s="69"/>
      <c r="G10" s="69"/>
      <c r="H10" s="69"/>
      <c r="I10" s="69"/>
      <c r="J10" s="69"/>
    </row>
    <row r="11" spans="1:10" ht="15.75" x14ac:dyDescent="0.25">
      <c r="A11" s="71"/>
      <c r="B11" s="72"/>
      <c r="C11" s="69"/>
      <c r="D11" s="69"/>
      <c r="E11" s="69"/>
      <c r="F11" s="69"/>
      <c r="G11" s="69"/>
      <c r="H11" s="69"/>
      <c r="I11" s="69"/>
      <c r="J11" s="6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view="pageBreakPreview" zoomScale="80" zoomScaleNormal="80" zoomScaleSheetLayoutView="80" workbookViewId="0">
      <selection activeCell="T9" sqref="T9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5"/>
    <col min="7" max="7" width="9.140625" style="35"/>
    <col min="9" max="9" width="20" customWidth="1"/>
  </cols>
  <sheetData>
    <row r="1" spans="1:9" x14ac:dyDescent="0.25">
      <c r="A1" s="73"/>
      <c r="B1" s="73"/>
      <c r="C1" s="73"/>
      <c r="D1" s="73"/>
      <c r="E1" s="73"/>
      <c r="F1" s="73"/>
      <c r="G1" s="73"/>
      <c r="H1" s="73"/>
      <c r="I1" s="79" t="s">
        <v>65</v>
      </c>
    </row>
    <row r="2" spans="1:9" x14ac:dyDescent="0.25">
      <c r="A2" s="150" t="s">
        <v>66</v>
      </c>
      <c r="B2" s="150"/>
      <c r="C2" s="150"/>
      <c r="D2" s="150"/>
      <c r="E2" s="150"/>
      <c r="F2" s="150"/>
      <c r="G2" s="150"/>
      <c r="H2" s="150"/>
      <c r="I2" s="150"/>
    </row>
    <row r="3" spans="1:9" x14ac:dyDescent="0.25">
      <c r="A3" s="150"/>
      <c r="B3" s="150"/>
      <c r="C3" s="150"/>
      <c r="D3" s="150"/>
      <c r="E3" s="150"/>
      <c r="F3" s="150"/>
      <c r="G3" s="150"/>
      <c r="H3" s="150"/>
      <c r="I3" s="150"/>
    </row>
    <row r="4" spans="1:9" x14ac:dyDescent="0.25">
      <c r="A4" s="73"/>
      <c r="B4" s="78"/>
      <c r="C4" s="73"/>
      <c r="D4" s="73"/>
      <c r="E4" s="73"/>
      <c r="F4" s="73"/>
      <c r="G4" s="73"/>
      <c r="H4" s="73"/>
      <c r="I4" s="73"/>
    </row>
    <row r="5" spans="1:9" ht="15" customHeight="1" x14ac:dyDescent="0.25">
      <c r="A5" s="151" t="s">
        <v>67</v>
      </c>
      <c r="B5" s="151" t="s">
        <v>72</v>
      </c>
      <c r="C5" s="151" t="s">
        <v>68</v>
      </c>
      <c r="D5" s="152" t="s">
        <v>69</v>
      </c>
      <c r="E5" s="153"/>
      <c r="F5" s="153"/>
      <c r="G5" s="153"/>
      <c r="H5" s="154"/>
      <c r="I5" s="151" t="s">
        <v>70</v>
      </c>
    </row>
    <row r="6" spans="1:9" ht="103.5" customHeight="1" x14ac:dyDescent="0.25">
      <c r="A6" s="151"/>
      <c r="B6" s="151"/>
      <c r="C6" s="151"/>
      <c r="D6" s="96" t="s">
        <v>91</v>
      </c>
      <c r="E6" s="97" t="s">
        <v>71</v>
      </c>
      <c r="F6" s="96" t="s">
        <v>82</v>
      </c>
      <c r="G6" s="90" t="s">
        <v>89</v>
      </c>
      <c r="H6" s="75" t="s">
        <v>90</v>
      </c>
      <c r="I6" s="151"/>
    </row>
    <row r="7" spans="1:9" x14ac:dyDescent="0.25">
      <c r="A7" s="75">
        <v>1</v>
      </c>
      <c r="B7" s="75">
        <v>2</v>
      </c>
      <c r="C7" s="75">
        <v>3</v>
      </c>
      <c r="D7" s="75">
        <v>4</v>
      </c>
      <c r="E7" s="76">
        <v>5</v>
      </c>
      <c r="F7" s="76">
        <v>6</v>
      </c>
      <c r="G7" s="97">
        <v>7</v>
      </c>
      <c r="H7" s="77">
        <v>8</v>
      </c>
      <c r="I7" s="77">
        <v>9</v>
      </c>
    </row>
    <row r="8" spans="1:9" ht="90.75" customHeight="1" x14ac:dyDescent="0.25">
      <c r="A8" s="75">
        <v>1</v>
      </c>
      <c r="B8" s="74"/>
      <c r="C8" s="81"/>
      <c r="D8" s="82"/>
      <c r="E8" s="82"/>
      <c r="F8" s="82"/>
      <c r="G8" s="82"/>
      <c r="H8" s="81"/>
      <c r="I8" s="81"/>
    </row>
    <row r="9" spans="1:9" ht="127.5" customHeight="1" x14ac:dyDescent="0.25">
      <c r="A9" s="75">
        <v>2</v>
      </c>
      <c r="B9" s="74"/>
      <c r="C9" s="81"/>
      <c r="D9" s="82"/>
      <c r="E9" s="82"/>
      <c r="F9" s="82"/>
      <c r="G9" s="82"/>
      <c r="H9" s="81"/>
      <c r="I9" s="81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2024-02-20T06:59:34Z</dcterms:modified>
</cp:coreProperties>
</file>