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s="1"/>
  <c r="E28" i="2" l="1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<sst xmlns="http://schemas.openxmlformats.org/spreadsheetml/2006/main" count="160" uniqueCount="99">
  <si>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</si>
  <si>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</si>
  <si>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</si>
  <si>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</si>
  <si>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</si>
  <si>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</si>
  <si>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</si>
  <si>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</si>
  <si>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</si>
  <si>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</si>
  <si>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</si>
  <si>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</si>
  <si>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</si>
  <si>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</si>
  <si>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</si>
  <si>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</si>
  <si>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</si>
  <si>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</si>
  <si>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</si>
  <si>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</si>
  <si>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</si>
  <si>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</si>
  <si>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</si>
  <si>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</si>
  <si>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</si>
  <si>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</si>
  <si>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</si>
  <si>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</si>
  <si>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</si>
  <si>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</si>
  <si>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</si>
  <si>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</si>
  <si>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</si>
  <si>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</si>
  <si>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</si>
  <si>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</si>
  <si>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</si>
  <si>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</si>
  <si>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</si>
  <si>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</si>
  <si>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</si>
  <si>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</si>
  <si>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</si>
  <si>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</si>
  <si>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</si>
  <si>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</si>
  <si>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</si>
  <si>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</si>
  <si>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</si>
  <si>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</si>
  <si>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</si>
  <si>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</si>
  <si>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</si>
  <si>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</si>
  <si>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</si>
  <si>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</si>
  <si>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</si>
  <si>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</si>
  <si>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</si>
  <si>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</si>
  <si>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</si>
  <si>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</si>
  <si>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</si>
  <si>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</si>
  <si>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</si>
  <si>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</si>
  <si>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</si>
  <si>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</si>
  <si>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</si>
  <si>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</si>
  <si>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</si>
  <si>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</si>
  <si>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</si>
  <si>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</si>
  <si>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</si>
  <si>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</si>
  <si>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</si>
  <si>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</si>
  <si>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</si>
  <si>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</si>
  <si>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</si>
  <si>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</si>
  <si>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</si>
  <si>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</si>
  <si>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</si>
  <si>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</si>
  <si>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</si>
  <si>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</si>
  <si>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</si>
  <si>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</si>
  <si>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</si>
  <si>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</si>
  <si>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</si>
  <si>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</si>
  <si>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</si>
  <si>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</si>
  <si>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_________________</t>
  </si>
  <si>
    <t>Остаток стоимости на 01.01.2024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</si>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</sst>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view="pageBreakPreview" zoomScale="40" zoomScaleNormal="200" zoomScaleSheetLayoutView="40" workbookViewId="0">
      <pane ySplit="6" topLeftCell="A7" activePane="bottomLeft" state="frozen"/>
      <selection pane="bottomLeft" activeCell="E32" sqref="E3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25" t="s">
        <v>18</v>
      </c>
      <c r="B1" s="126"/>
      <c r="C1" s="126"/>
      <c r="D1" s="126"/>
      <c r="E1" s="126"/>
      <c r="F1" s="10"/>
      <c r="G1" s="10"/>
      <c r="H1" s="10"/>
      <c r="I1" s="10"/>
      <c r="J1" s="10"/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27" t="s">
        <v>16</v>
      </c>
      <c r="B3" s="127" t="s">
        <v>17</v>
      </c>
      <c r="C3" s="127" t="s">
        <v>1</v>
      </c>
      <c r="D3" s="127" t="s">
        <v>7</v>
      </c>
      <c r="E3" s="132" t="s">
        <v>8</v>
      </c>
      <c r="F3" s="133"/>
      <c r="G3" s="133"/>
      <c r="H3" s="133"/>
      <c r="I3" s="133"/>
      <c r="J3" s="133"/>
    </row>
    <row r="4" spans="1:11" x14ac:dyDescent="0.25">
      <c r="A4" s="128"/>
      <c r="B4" s="130"/>
      <c r="C4" s="128"/>
      <c r="D4" s="128"/>
      <c r="E4" s="134" t="s">
        <v>2</v>
      </c>
      <c r="F4" s="26"/>
      <c r="G4" s="26"/>
      <c r="H4" s="26"/>
      <c r="I4" s="26"/>
      <c r="J4" s="26"/>
    </row>
    <row r="5" spans="1:11" ht="82.5" customHeight="1" x14ac:dyDescent="0.25">
      <c r="A5" s="129"/>
      <c r="B5" s="131"/>
      <c r="C5" s="129"/>
      <c r="D5" s="129"/>
      <c r="E5" s="134"/>
      <c r="F5" s="27">
        <v>2023</v>
      </c>
      <c r="G5" s="27">
        <v>2024</v>
      </c>
      <c r="H5" s="89">
        <v>2025</v>
      </c>
      <c r="I5" s="91">
        <v>2026</v>
      </c>
      <c r="J5" s="27" t="s">
        <v>92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23" t="s">
        <v>11</v>
      </c>
      <c r="B7" s="120" t="s">
        <v>76</v>
      </c>
      <c r="C7" s="135" t="s">
        <v>14</v>
      </c>
      <c r="D7" s="16" t="s">
        <v>2</v>
      </c>
      <c r="E7" s="17">
        <f t="shared" ref="E7:E13" si="0">SUM(F7:J7)</f>
        <v>3329.0495900000001</v>
      </c>
      <c r="F7" s="17">
        <f t="shared" ref="F7:J7" si="1">SUM(F8:F12)</f>
        <v>394.04958999999997</v>
      </c>
      <c r="G7" s="17">
        <f t="shared" si="1"/>
        <v>435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24"/>
      <c r="B8" s="121"/>
      <c r="C8" s="135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24"/>
      <c r="B9" s="121"/>
      <c r="C9" s="135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24"/>
      <c r="B10" s="121"/>
      <c r="C10" s="135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24"/>
      <c r="B11" s="121"/>
      <c r="C11" s="135"/>
      <c r="D11" s="18" t="s">
        <v>84</v>
      </c>
      <c r="E11" s="82">
        <f t="shared" si="0"/>
        <v>3329.0495900000001</v>
      </c>
      <c r="F11" s="20">
        <f>50+50+3+80+25+30+79-0.27834-42+169.91-29.295-21.28707</f>
        <v>394.04958999999997</v>
      </c>
      <c r="G11" s="20">
        <v>435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24"/>
      <c r="B12" s="121"/>
      <c r="C12" s="135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23" t="s">
        <v>10</v>
      </c>
      <c r="B13" s="120" t="s">
        <v>85</v>
      </c>
      <c r="C13" s="120" t="s">
        <v>14</v>
      </c>
      <c r="D13" s="16" t="s">
        <v>2</v>
      </c>
      <c r="E13" s="17">
        <f t="shared" si="0"/>
        <v>3350</v>
      </c>
      <c r="F13" s="17">
        <f t="shared" ref="F13:J13" si="3">SUM(F14:F18)</f>
        <v>0</v>
      </c>
      <c r="G13" s="17">
        <f t="shared" si="3"/>
        <v>100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24"/>
      <c r="B14" s="121"/>
      <c r="C14" s="121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24"/>
      <c r="B15" s="121"/>
      <c r="C15" s="121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24"/>
      <c r="B16" s="121"/>
      <c r="C16" s="121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24"/>
      <c r="B17" s="121"/>
      <c r="C17" s="121"/>
      <c r="D17" s="18" t="s">
        <v>84</v>
      </c>
      <c r="E17" s="19">
        <f t="shared" si="5"/>
        <v>3350</v>
      </c>
      <c r="F17" s="14">
        <f>25+25-25-25</f>
        <v>0</v>
      </c>
      <c r="G17" s="14">
        <v>100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24"/>
      <c r="B18" s="121"/>
      <c r="C18" s="122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23" t="s">
        <v>77</v>
      </c>
      <c r="B19" s="120" t="s">
        <v>80</v>
      </c>
      <c r="C19" s="120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24"/>
      <c r="B20" s="121"/>
      <c r="C20" s="121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24"/>
      <c r="B21" s="121"/>
      <c r="C21" s="121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24"/>
      <c r="B22" s="121"/>
      <c r="C22" s="121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24"/>
      <c r="B23" s="121"/>
      <c r="C23" s="121"/>
      <c r="D23" s="18" t="s">
        <v>84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24"/>
      <c r="B24" s="121"/>
      <c r="C24" s="122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11" t="s">
        <v>4</v>
      </c>
      <c r="B25" s="112"/>
      <c r="C25" s="113"/>
      <c r="D25" s="94" t="s">
        <v>2</v>
      </c>
      <c r="E25" s="95">
        <f>SUM(E7)+E13+E19</f>
        <v>6679.0495900000005</v>
      </c>
      <c r="F25" s="95">
        <f t="shared" ref="F25:J25" si="8">SUM(F7)+F13+F19</f>
        <v>394.04958999999997</v>
      </c>
      <c r="G25" s="95">
        <f t="shared" si="8"/>
        <v>535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14"/>
      <c r="B26" s="115"/>
      <c r="C26" s="116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14"/>
      <c r="B27" s="115"/>
      <c r="C27" s="116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14"/>
      <c r="B28" s="115"/>
      <c r="C28" s="116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14"/>
      <c r="B29" s="115"/>
      <c r="C29" s="116"/>
      <c r="D29" s="94" t="s">
        <v>84</v>
      </c>
      <c r="E29" s="95">
        <f>SUM(E11)+E17+E23</f>
        <v>6679.0495900000005</v>
      </c>
      <c r="F29" s="95">
        <f t="shared" ref="F29:J29" si="17">SUM(F11)+F17+F23</f>
        <v>394.04958999999997</v>
      </c>
      <c r="G29" s="95">
        <f t="shared" si="17"/>
        <v>535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17"/>
      <c r="B30" s="118"/>
      <c r="C30" s="119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08" t="s">
        <v>5</v>
      </c>
      <c r="B31" s="109"/>
      <c r="C31" s="109"/>
      <c r="D31" s="109"/>
      <c r="E31" s="109"/>
      <c r="F31" s="10"/>
      <c r="G31" s="10"/>
      <c r="H31" s="10"/>
      <c r="I31" s="10"/>
      <c r="J31" s="10"/>
      <c r="K31" s="9"/>
    </row>
    <row r="32" spans="1:13" x14ac:dyDescent="0.25">
      <c r="A32" s="99" t="s">
        <v>19</v>
      </c>
      <c r="B32" s="100"/>
      <c r="C32" s="101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02"/>
      <c r="B33" s="103"/>
      <c r="C33" s="104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02"/>
      <c r="B34" s="103"/>
      <c r="C34" s="104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02"/>
      <c r="B35" s="103"/>
      <c r="C35" s="104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02"/>
      <c r="B36" s="103"/>
      <c r="C36" s="104"/>
      <c r="D36" s="18" t="s">
        <v>84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05"/>
      <c r="B37" s="106"/>
      <c r="C37" s="107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99" t="s">
        <v>20</v>
      </c>
      <c r="B38" s="100"/>
      <c r="C38" s="101"/>
      <c r="D38" s="16" t="s">
        <v>2</v>
      </c>
      <c r="E38" s="21">
        <f t="shared" si="21"/>
        <v>6679.0495899999996</v>
      </c>
      <c r="F38" s="21">
        <f t="shared" ref="F38:J38" si="24">SUM(F39:F43)</f>
        <v>394.04958999999997</v>
      </c>
      <c r="G38" s="21">
        <f t="shared" si="24"/>
        <v>535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02"/>
      <c r="B39" s="103"/>
      <c r="C39" s="104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02"/>
      <c r="B40" s="103"/>
      <c r="C40" s="104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02"/>
      <c r="B41" s="103"/>
      <c r="C41" s="104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02"/>
      <c r="B42" s="103"/>
      <c r="C42" s="104"/>
      <c r="D42" s="18" t="s">
        <v>84</v>
      </c>
      <c r="E42" s="22">
        <f t="shared" si="21"/>
        <v>6679.0495899999996</v>
      </c>
      <c r="F42" s="24">
        <f t="shared" si="26"/>
        <v>394.04958999999997</v>
      </c>
      <c r="G42" s="24">
        <f t="shared" si="26"/>
        <v>535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05"/>
      <c r="B43" s="106"/>
      <c r="C43" s="107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08" t="s">
        <v>5</v>
      </c>
      <c r="B44" s="109"/>
      <c r="C44" s="109"/>
      <c r="D44" s="109"/>
      <c r="E44" s="109"/>
      <c r="F44" s="10"/>
      <c r="G44" s="10"/>
      <c r="H44" s="10"/>
      <c r="I44" s="10"/>
      <c r="J44" s="10"/>
      <c r="K44" s="9"/>
    </row>
    <row r="45" spans="1:11" x14ac:dyDescent="0.25">
      <c r="A45" s="99" t="s">
        <v>21</v>
      </c>
      <c r="B45" s="100"/>
      <c r="C45" s="101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02"/>
      <c r="B46" s="103"/>
      <c r="C46" s="104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02"/>
      <c r="B47" s="103"/>
      <c r="C47" s="104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02"/>
      <c r="B48" s="103"/>
      <c r="C48" s="104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02"/>
      <c r="B49" s="103"/>
      <c r="C49" s="104"/>
      <c r="D49" s="18" t="s">
        <v>84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05"/>
      <c r="B50" s="106"/>
      <c r="C50" s="107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99" t="s">
        <v>22</v>
      </c>
      <c r="B51" s="100"/>
      <c r="C51" s="101"/>
      <c r="D51" s="16" t="s">
        <v>2</v>
      </c>
      <c r="E51" s="21">
        <f t="shared" si="32"/>
        <v>6679.0495899999996</v>
      </c>
      <c r="F51" s="21">
        <f t="shared" ref="F51:J51" si="36">SUM(F52:F56)</f>
        <v>394.04958999999997</v>
      </c>
      <c r="G51" s="21">
        <f t="shared" si="36"/>
        <v>535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02"/>
      <c r="B52" s="103"/>
      <c r="C52" s="104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02"/>
      <c r="B53" s="103"/>
      <c r="C53" s="104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02"/>
      <c r="B54" s="103"/>
      <c r="C54" s="104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02"/>
      <c r="B55" s="103"/>
      <c r="C55" s="104"/>
      <c r="D55" s="18" t="s">
        <v>84</v>
      </c>
      <c r="E55" s="22">
        <f t="shared" si="32"/>
        <v>6679.0495899999996</v>
      </c>
      <c r="F55" s="24">
        <f t="shared" si="38"/>
        <v>394.04958999999997</v>
      </c>
      <c r="G55" s="24">
        <f t="shared" si="38"/>
        <v>535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05"/>
      <c r="B56" s="106"/>
      <c r="C56" s="107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10" t="s">
        <v>5</v>
      </c>
      <c r="B57" s="110"/>
      <c r="C57" s="110"/>
      <c r="D57" s="110"/>
      <c r="E57" s="110"/>
      <c r="F57" s="25"/>
      <c r="G57" s="25"/>
      <c r="H57" s="10"/>
      <c r="I57" s="10"/>
      <c r="J57" s="10"/>
    </row>
    <row r="58" spans="1:11" ht="24" customHeight="1" x14ac:dyDescent="0.25">
      <c r="A58" s="99" t="s">
        <v>15</v>
      </c>
      <c r="B58" s="100"/>
      <c r="C58" s="101"/>
      <c r="D58" s="16" t="s">
        <v>2</v>
      </c>
      <c r="E58" s="21">
        <f t="shared" ref="E58:E63" si="44">SUM(E51)</f>
        <v>6679.0495899999996</v>
      </c>
      <c r="F58" s="21">
        <f t="shared" ref="F58:J58" si="45">SUM(F51)</f>
        <v>394.04958999999997</v>
      </c>
      <c r="G58" s="21">
        <f t="shared" si="45"/>
        <v>535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02"/>
      <c r="B59" s="103"/>
      <c r="C59" s="104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02"/>
      <c r="B60" s="103"/>
      <c r="C60" s="104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02"/>
      <c r="B61" s="103"/>
      <c r="C61" s="104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02"/>
      <c r="B62" s="103"/>
      <c r="C62" s="104"/>
      <c r="D62" s="18" t="s">
        <v>84</v>
      </c>
      <c r="E62" s="22">
        <f t="shared" si="44"/>
        <v>6679.0495899999996</v>
      </c>
      <c r="F62" s="22">
        <f t="shared" ref="F62:J62" si="53">SUM(F55)</f>
        <v>394.04958999999997</v>
      </c>
      <c r="G62" s="22">
        <f t="shared" si="53"/>
        <v>535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05"/>
      <c r="B63" s="106"/>
      <c r="C63" s="107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6" t="s">
        <v>79</v>
      </c>
      <c r="B6" s="136"/>
      <c r="C6" s="136"/>
      <c r="D6" s="136"/>
    </row>
    <row r="7" spans="1:4" s="81" customFormat="1" ht="27.75" customHeight="1" x14ac:dyDescent="0.25">
      <c r="A7" s="136" t="s">
        <v>78</v>
      </c>
      <c r="B7" s="136"/>
      <c r="C7" s="136"/>
      <c r="D7" s="136"/>
    </row>
    <row r="8" spans="1:4" ht="122.25" customHeight="1" x14ac:dyDescent="0.25">
      <c r="A8" s="83" t="s">
        <v>28</v>
      </c>
      <c r="B8" s="84" t="s">
        <v>86</v>
      </c>
      <c r="C8" s="84" t="s">
        <v>89</v>
      </c>
      <c r="D8" s="80"/>
    </row>
    <row r="9" spans="1:4" s="32" customFormat="1" ht="20.25" customHeight="1" x14ac:dyDescent="0.25">
      <c r="A9" s="138" t="s">
        <v>90</v>
      </c>
      <c r="B9" s="138"/>
      <c r="C9" s="138"/>
      <c r="D9" s="139"/>
    </row>
    <row r="10" spans="1:4" ht="70.5" customHeight="1" x14ac:dyDescent="0.25">
      <c r="A10" s="83" t="s">
        <v>29</v>
      </c>
      <c r="B10" s="84" t="s">
        <v>87</v>
      </c>
      <c r="C10" s="84" t="s">
        <v>88</v>
      </c>
      <c r="D10" s="80"/>
    </row>
    <row r="11" spans="1:4" s="32" customFormat="1" ht="46.5" customHeight="1" x14ac:dyDescent="0.25">
      <c r="A11" s="86" t="s">
        <v>81</v>
      </c>
      <c r="B11" s="87" t="s">
        <v>82</v>
      </c>
      <c r="C11" s="88" t="s">
        <v>83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0" t="s">
        <v>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x14ac:dyDescent="0.25">
      <c r="A2" s="141" t="s">
        <v>32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ht="42.75" customHeight="1" x14ac:dyDescent="0.25">
      <c r="A3" s="142" t="s">
        <v>93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3" t="s">
        <v>33</v>
      </c>
      <c r="B5" s="143" t="s">
        <v>34</v>
      </c>
      <c r="C5" s="143" t="s">
        <v>35</v>
      </c>
      <c r="D5" s="143" t="s">
        <v>36</v>
      </c>
      <c r="E5" s="143" t="s">
        <v>37</v>
      </c>
      <c r="F5" s="143" t="s">
        <v>97</v>
      </c>
      <c r="G5" s="143" t="s">
        <v>38</v>
      </c>
      <c r="H5" s="146" t="s">
        <v>39</v>
      </c>
      <c r="I5" s="146"/>
      <c r="J5" s="146"/>
      <c r="K5" s="146"/>
      <c r="L5" s="143" t="s">
        <v>40</v>
      </c>
      <c r="M5" s="143" t="s">
        <v>41</v>
      </c>
    </row>
    <row r="6" spans="1:13" ht="15.75" x14ac:dyDescent="0.25">
      <c r="A6" s="144"/>
      <c r="B6" s="144"/>
      <c r="C6" s="144"/>
      <c r="D6" s="144"/>
      <c r="E6" s="144"/>
      <c r="F6" s="144"/>
      <c r="G6" s="144"/>
      <c r="H6" s="146" t="s">
        <v>2</v>
      </c>
      <c r="I6" s="146"/>
      <c r="J6" s="146"/>
      <c r="K6" s="146"/>
      <c r="L6" s="144"/>
      <c r="M6" s="144"/>
    </row>
    <row r="7" spans="1:13" ht="31.5" x14ac:dyDescent="0.25">
      <c r="A7" s="145"/>
      <c r="B7" s="145"/>
      <c r="C7" s="145"/>
      <c r="D7" s="145"/>
      <c r="E7" s="145"/>
      <c r="F7" s="145"/>
      <c r="G7" s="145"/>
      <c r="H7" s="146"/>
      <c r="I7" s="96" t="s">
        <v>42</v>
      </c>
      <c r="J7" s="90" t="s">
        <v>91</v>
      </c>
      <c r="K7" s="90" t="s">
        <v>94</v>
      </c>
      <c r="L7" s="145"/>
      <c r="M7" s="145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0" t="s">
        <v>43</v>
      </c>
      <c r="B1" s="140"/>
      <c r="C1" s="140"/>
      <c r="D1" s="140"/>
      <c r="E1" s="140"/>
      <c r="F1" s="140"/>
      <c r="G1" s="140"/>
    </row>
    <row r="2" spans="1:7" ht="15.75" x14ac:dyDescent="0.25">
      <c r="A2" s="141" t="s">
        <v>44</v>
      </c>
      <c r="B2" s="141"/>
      <c r="C2" s="141"/>
      <c r="D2" s="141"/>
      <c r="E2" s="141"/>
      <c r="F2" s="141"/>
      <c r="G2" s="141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45</v>
      </c>
      <c r="C4" s="53" t="s">
        <v>35</v>
      </c>
      <c r="D4" s="53" t="s">
        <v>46</v>
      </c>
      <c r="E4" s="53" t="s">
        <v>47</v>
      </c>
      <c r="F4" s="53" t="s">
        <v>48</v>
      </c>
      <c r="G4" s="53" t="s">
        <v>49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0" t="s">
        <v>30</v>
      </c>
      <c r="B1" s="140"/>
      <c r="C1" s="140"/>
      <c r="D1" s="140"/>
    </row>
    <row r="2" spans="1:4" ht="15.75" x14ac:dyDescent="0.25">
      <c r="A2" s="141" t="s">
        <v>50</v>
      </c>
      <c r="B2" s="141"/>
      <c r="C2" s="141"/>
      <c r="D2" s="141"/>
    </row>
    <row r="3" spans="1:4" ht="35.25" customHeight="1" x14ac:dyDescent="0.25">
      <c r="A3" s="147" t="s">
        <v>51</v>
      </c>
      <c r="B3" s="147"/>
      <c r="C3" s="147"/>
      <c r="D3" s="147"/>
    </row>
    <row r="4" spans="1:4" ht="15.75" x14ac:dyDescent="0.25">
      <c r="A4" s="141" t="s">
        <v>52</v>
      </c>
      <c r="B4" s="141"/>
      <c r="C4" s="141"/>
      <c r="D4" s="141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98</v>
      </c>
      <c r="C6" s="62" t="s">
        <v>53</v>
      </c>
      <c r="D6" s="62" t="s">
        <v>54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.75" x14ac:dyDescent="0.25">
      <c r="A2" s="141" t="s">
        <v>56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3" t="s">
        <v>0</v>
      </c>
      <c r="B5" s="143" t="s">
        <v>58</v>
      </c>
      <c r="C5" s="143" t="s">
        <v>59</v>
      </c>
      <c r="D5" s="143" t="s">
        <v>60</v>
      </c>
      <c r="E5" s="143" t="s">
        <v>61</v>
      </c>
      <c r="F5" s="146" t="s">
        <v>62</v>
      </c>
      <c r="G5" s="146"/>
      <c r="H5" s="146"/>
      <c r="I5" s="146"/>
      <c r="J5" s="146"/>
    </row>
    <row r="6" spans="1:10" ht="15.75" x14ac:dyDescent="0.25">
      <c r="A6" s="144"/>
      <c r="B6" s="144"/>
      <c r="C6" s="144"/>
      <c r="D6" s="144"/>
      <c r="E6" s="144"/>
      <c r="F6" s="146" t="s">
        <v>2</v>
      </c>
      <c r="G6" s="146" t="s">
        <v>3</v>
      </c>
      <c r="H6" s="146"/>
      <c r="I6" s="146"/>
      <c r="J6" s="146"/>
    </row>
    <row r="7" spans="1:10" ht="31.5" x14ac:dyDescent="0.25">
      <c r="A7" s="145"/>
      <c r="B7" s="145"/>
      <c r="C7" s="145"/>
      <c r="D7" s="145"/>
      <c r="E7" s="145"/>
      <c r="F7" s="146"/>
      <c r="G7" s="64" t="s">
        <v>63</v>
      </c>
      <c r="H7" s="64" t="s">
        <v>63</v>
      </c>
      <c r="I7" s="64" t="s">
        <v>63</v>
      </c>
      <c r="J7" s="64" t="s">
        <v>64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8" t="s">
        <v>96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65</v>
      </c>
    </row>
    <row r="2" spans="1:9" x14ac:dyDescent="0.25">
      <c r="A2" s="149" t="s">
        <v>66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0" t="s">
        <v>67</v>
      </c>
      <c r="B5" s="150" t="s">
        <v>72</v>
      </c>
      <c r="C5" s="150" t="s">
        <v>68</v>
      </c>
      <c r="D5" s="151" t="s">
        <v>69</v>
      </c>
      <c r="E5" s="152"/>
      <c r="F5" s="152"/>
      <c r="G5" s="152"/>
      <c r="H5" s="153"/>
      <c r="I5" s="150" t="s">
        <v>70</v>
      </c>
    </row>
    <row r="6" spans="1:9" ht="103.5" customHeight="1" x14ac:dyDescent="0.25">
      <c r="A6" s="150"/>
      <c r="B6" s="150"/>
      <c r="C6" s="150"/>
      <c r="D6" s="72" t="s">
        <v>95</v>
      </c>
      <c r="E6" s="97" t="s">
        <v>71</v>
      </c>
      <c r="F6" s="72" t="s">
        <v>73</v>
      </c>
      <c r="G6" s="72" t="s">
        <v>74</v>
      </c>
      <c r="H6" s="72" t="s">
        <v>75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2024-02-20T07:05:58Z</dcterms:modified>
</cp:coreProperties>
</file>