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04 Информ.среда\МП\145-п от 26.02.2024 — копия\"/>
    </mc:Choice>
  </mc:AlternateContent>
  <bookViews>
    <workbookView xWindow="0" yWindow="0" windowWidth="21570" windowHeight="6045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9" r:id="rId5"/>
    <sheet name="Таблица 7" sheetId="10" r:id="rId6"/>
    <sheet name="Таблица 8" sheetId="11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2'!$A$1:$J$76</definedName>
    <definedName name="_xlnm.Print_Area" localSheetId="1">'Таблица 3'!$A$1:$D$13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4" i="4" l="1"/>
  <c r="G24" i="4" l="1"/>
  <c r="J12" i="4" l="1"/>
  <c r="G12" i="4"/>
  <c r="H12" i="4"/>
  <c r="H36" i="4" s="1"/>
  <c r="I12" i="4"/>
  <c r="H70" i="4"/>
  <c r="H69" i="4"/>
  <c r="H68" i="4"/>
  <c r="H67" i="4"/>
  <c r="H66" i="4"/>
  <c r="H52" i="4"/>
  <c r="H39" i="4"/>
  <c r="H34" i="4"/>
  <c r="H73" i="4" s="1"/>
  <c r="H33" i="4"/>
  <c r="H72" i="4" s="1"/>
  <c r="H26" i="4"/>
  <c r="H20" i="4"/>
  <c r="H8" i="4" s="1"/>
  <c r="H13" i="4"/>
  <c r="H37" i="4" s="1"/>
  <c r="H11" i="4"/>
  <c r="H35" i="4" s="1"/>
  <c r="H10" i="4"/>
  <c r="H9" i="4"/>
  <c r="H65" i="4" l="1"/>
  <c r="H32" i="4"/>
  <c r="H63" i="4"/>
  <c r="H50" i="4"/>
  <c r="H76" i="4"/>
  <c r="H48" i="4"/>
  <c r="H74" i="4"/>
  <c r="H61" i="4"/>
  <c r="H75" i="4"/>
  <c r="H62" i="4"/>
  <c r="H49" i="4"/>
  <c r="H60" i="4"/>
  <c r="H59" i="4"/>
  <c r="F30" i="4"/>
  <c r="F24" i="4"/>
  <c r="H71" i="4" l="1"/>
  <c r="H45" i="4"/>
  <c r="H58" i="4"/>
  <c r="E46" i="4"/>
  <c r="F13" i="4"/>
  <c r="F37" i="4" s="1"/>
  <c r="G13" i="4"/>
  <c r="G37" i="4" s="1"/>
  <c r="I13" i="4"/>
  <c r="I37" i="4" s="1"/>
  <c r="J13" i="4"/>
  <c r="J37" i="4" s="1"/>
  <c r="G36" i="4"/>
  <c r="I36" i="4"/>
  <c r="F11" i="4"/>
  <c r="F35" i="4" s="1"/>
  <c r="G11" i="4"/>
  <c r="G35" i="4" s="1"/>
  <c r="I11" i="4"/>
  <c r="I35" i="4" s="1"/>
  <c r="J11" i="4"/>
  <c r="J35" i="4" s="1"/>
  <c r="F10" i="4"/>
  <c r="G10" i="4"/>
  <c r="I10" i="4"/>
  <c r="J10" i="4"/>
  <c r="F9" i="4"/>
  <c r="G9" i="4"/>
  <c r="I9" i="4"/>
  <c r="J9" i="4"/>
  <c r="F69" i="4" l="1"/>
  <c r="G69" i="4"/>
  <c r="I69" i="4"/>
  <c r="J69" i="4"/>
  <c r="F12" i="4" l="1"/>
  <c r="F36" i="4" s="1"/>
  <c r="F75" i="4" l="1"/>
  <c r="F62" i="4"/>
  <c r="E23" i="4"/>
  <c r="I70" i="4" l="1"/>
  <c r="I68" i="4"/>
  <c r="I67" i="4"/>
  <c r="I66" i="4"/>
  <c r="I52" i="4"/>
  <c r="G50" i="4"/>
  <c r="J50" i="4"/>
  <c r="I39" i="4"/>
  <c r="J39" i="4"/>
  <c r="I50" i="4"/>
  <c r="I74" i="4"/>
  <c r="J48" i="4"/>
  <c r="I34" i="4"/>
  <c r="J34" i="4"/>
  <c r="G33" i="4"/>
  <c r="I33" i="4"/>
  <c r="I59" i="4" s="1"/>
  <c r="J33" i="4"/>
  <c r="I75" i="4"/>
  <c r="I26" i="4"/>
  <c r="J26" i="4"/>
  <c r="J36" i="4"/>
  <c r="J75" i="4" s="1"/>
  <c r="E25" i="4"/>
  <c r="I20" i="4"/>
  <c r="I8" i="4" s="1"/>
  <c r="I32" i="4" s="1"/>
  <c r="I72" i="4" l="1"/>
  <c r="J49" i="4"/>
  <c r="J45" i="4" s="1"/>
  <c r="I49" i="4"/>
  <c r="I62" i="4"/>
  <c r="I61" i="4"/>
  <c r="I73" i="4"/>
  <c r="I76" i="4"/>
  <c r="I48" i="4"/>
  <c r="I63" i="4"/>
  <c r="I60" i="4"/>
  <c r="I65" i="4"/>
  <c r="I71" i="4" l="1"/>
  <c r="I45" i="4"/>
  <c r="I58" i="4"/>
  <c r="E44" i="4" l="1"/>
  <c r="E43" i="4"/>
  <c r="E42" i="4"/>
  <c r="E41" i="4"/>
  <c r="E40" i="4"/>
  <c r="G39" i="4"/>
  <c r="F39" i="4"/>
  <c r="E39" i="4" l="1"/>
  <c r="E47" i="4"/>
  <c r="E29" i="4" l="1"/>
  <c r="E24" i="4" l="1"/>
  <c r="E21" i="4" l="1"/>
  <c r="E15" i="4"/>
  <c r="E9" i="4" s="1"/>
  <c r="F14" i="4" l="1"/>
  <c r="G14" i="4"/>
  <c r="J14" i="4"/>
  <c r="F20" i="4"/>
  <c r="G20" i="4"/>
  <c r="J20" i="4"/>
  <c r="F26" i="4"/>
  <c r="G26" i="4"/>
  <c r="F33" i="4"/>
  <c r="F59" i="4" s="1"/>
  <c r="G59" i="4"/>
  <c r="F34" i="4"/>
  <c r="G34" i="4"/>
  <c r="G60" i="4" s="1"/>
  <c r="J61" i="4"/>
  <c r="F52" i="4"/>
  <c r="G52" i="4"/>
  <c r="J52" i="4"/>
  <c r="J59" i="4"/>
  <c r="J60" i="4"/>
  <c r="F66" i="4"/>
  <c r="G66" i="4"/>
  <c r="J66" i="4"/>
  <c r="F67" i="4"/>
  <c r="G67" i="4"/>
  <c r="J67" i="4"/>
  <c r="F68" i="4"/>
  <c r="G68" i="4"/>
  <c r="J68" i="4"/>
  <c r="F70" i="4"/>
  <c r="G70" i="4"/>
  <c r="J70" i="4"/>
  <c r="J76" i="4" s="1"/>
  <c r="J8" i="4" l="1"/>
  <c r="J32" i="4" s="1"/>
  <c r="G8" i="4"/>
  <c r="G32" i="4" s="1"/>
  <c r="F8" i="4"/>
  <c r="F32" i="4" s="1"/>
  <c r="G49" i="4"/>
  <c r="G75" i="4"/>
  <c r="G61" i="4"/>
  <c r="G48" i="4"/>
  <c r="F61" i="4"/>
  <c r="F48" i="4"/>
  <c r="F60" i="4"/>
  <c r="F49" i="4"/>
  <c r="J62" i="4"/>
  <c r="J63" i="4"/>
  <c r="G63" i="4"/>
  <c r="F73" i="4"/>
  <c r="G76" i="4"/>
  <c r="G74" i="4"/>
  <c r="G73" i="4"/>
  <c r="G72" i="4"/>
  <c r="F74" i="4"/>
  <c r="F72" i="4"/>
  <c r="J74" i="4"/>
  <c r="J73" i="4"/>
  <c r="J72" i="4"/>
  <c r="G62" i="4"/>
  <c r="G65" i="4"/>
  <c r="F65" i="4"/>
  <c r="J65" i="4"/>
  <c r="G45" i="4" l="1"/>
  <c r="J58" i="4"/>
  <c r="F58" i="4"/>
  <c r="F45" i="4"/>
  <c r="G58" i="4"/>
  <c r="G71" i="4"/>
  <c r="J71" i="4"/>
  <c r="F71" i="4"/>
  <c r="E53" i="4" l="1"/>
  <c r="E27" i="4"/>
  <c r="E33" i="4" s="1"/>
  <c r="E66" i="4" l="1"/>
  <c r="E72" i="4" l="1"/>
  <c r="E59" i="4"/>
  <c r="E20" i="4" l="1"/>
  <c r="E69" i="4"/>
  <c r="E50" i="4" l="1"/>
  <c r="E14" i="4"/>
  <c r="E8" i="4" s="1"/>
  <c r="E31" i="4"/>
  <c r="E28" i="4"/>
  <c r="E48" i="4" l="1"/>
  <c r="E26" i="4"/>
  <c r="E32" i="4" s="1"/>
  <c r="E30" i="4"/>
  <c r="E22" i="4"/>
  <c r="E45" i="4" l="1"/>
  <c r="E49" i="4"/>
  <c r="E76" i="4"/>
  <c r="E62" i="4" l="1"/>
  <c r="E74" i="4"/>
  <c r="E73" i="4"/>
  <c r="E70" i="4"/>
  <c r="E68" i="4"/>
  <c r="E67" i="4"/>
  <c r="E63" i="4"/>
  <c r="E61" i="4"/>
  <c r="E60" i="4"/>
  <c r="E57" i="4"/>
  <c r="E56" i="4"/>
  <c r="E55" i="4"/>
  <c r="E54" i="4"/>
  <c r="E58" i="4" l="1"/>
  <c r="E52" i="4"/>
  <c r="E65" i="4"/>
  <c r="E16" i="4"/>
  <c r="E10" i="4" s="1"/>
  <c r="E34" i="4" s="1"/>
  <c r="E17" i="4"/>
  <c r="E11" i="4" s="1"/>
  <c r="E35" i="4" s="1"/>
  <c r="E19" i="4"/>
  <c r="E13" i="4" s="1"/>
  <c r="E37" i="4" s="1"/>
  <c r="E71" i="4" l="1"/>
  <c r="E75" i="4"/>
  <c r="E18" i="4"/>
  <c r="E12" i="4" l="1"/>
  <c r="E36" i="4" s="1"/>
</calcChain>
</file>

<file path=xl/sharedStrings.xml><?xml version="1.0" encoding="utf-8"?>
<sst xmlns="http://schemas.openxmlformats.org/spreadsheetml/2006/main" count="176" uniqueCount="106">
  <si>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</si>
  <si>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</si>
  <si>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</si>
  <si>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</si>
  <si>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</si>
  <si>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</si>
  <si>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</si>
  <si>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</si>
  <si>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</si>
  <si>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</si>
  <si>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</si>
  <si>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</si>
  <si>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</si>
  <si>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</si>
  <si>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</si>
  <si>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Ответственный исполнитель / соисполнитель</t>
  </si>
  <si>
    <t>федеральный бюджет</t>
  </si>
  <si>
    <t>2023 г.</t>
  </si>
  <si>
    <t>2024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</si>
  <si>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</si>
  <si>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</si>
  <si>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</si>
  <si>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</si>
  <si>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</si>
  <si>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в том числе </t>
  </si>
  <si>
    <t xml:space="preserve">2024 </t>
  </si>
  <si>
    <t>Проектная часть</t>
  </si>
  <si>
    <t>Процессная часть</t>
  </si>
  <si>
    <t>бюджет поселения</t>
  </si>
  <si>
    <t>Таблица 2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</si>
  <si>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</si>
  <si>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</si>
  <si>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</si>
  <si>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</si>
  <si>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</si>
  <si>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</si>
  <si>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</si>
  <si>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Цель 1: "Обеспечение бесперебойной работы средств вычислительной техники, компьютерных сетей"</t>
  </si>
  <si>
    <t xml:space="preserve">Задача 1: "Содержание и обслуживание программного обеспечения, компьютерной и оргтехники" </t>
  </si>
  <si>
    <t>"Поддержание в рабочем состоянии средств вычислительной техники и развитие информационной среды"</t>
  </si>
  <si>
    <t>"Обеспечение защиты информации и персональных данных "</t>
  </si>
  <si>
    <t xml:space="preserve">Задача 2: "Обеспечение необходимого уровня защиты информации и персональных данных"      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</si>
  <si>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</si>
  <si>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</si>
  <si>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</si>
  <si>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</si>
  <si>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</si>
  <si>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</si>
  <si>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</si>
  <si>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</si>
  <si>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</si>
  <si>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</si>
  <si>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</si>
  <si>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в том числе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</si>
  <si>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</si>
  <si>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</si>
  <si>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</si>
  <si>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</si>
  <si>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</si>
  <si>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</si>
  <si>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</si>
  <si>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</si>
  <si>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</si>
  <si>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</si>
  <si>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</si>
  <si>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</si>
  <si>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</si>
  <si>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</si>
  <si>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</si>
  <si>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</si>
  <si>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</si>
  <si>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</si>
  <si>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</si>
  <si>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</si>
  <si>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</si>
  <si>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</si>
  <si>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</si>
  <si>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</si>
  <si>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</si>
  <si>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</si>
  <si>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</si>
  <si>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</si>
  <si>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</si>
  <si>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</si>
  <si>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</si>
  <si>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</si>
  <si>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Приобретение средств защиты информации, установка, настройка, разработка комплекта организационно распорядительной документации и аттестация информационных систем персональных данных в соответствии с приказом ФСТЭК №21 от 18.02.2013.</t>
  </si>
  <si>
    <t xml:space="preserve">
-Оснащение современным программным обеспечением способствующим развитию информационной среды продление существующих лицензий.
-Замена устаревшего оборудования.
- Расходы на приобретение расходных материалов и запасных  рабочих станций и оргтехники.</t>
  </si>
  <si>
    <t>2025</t>
  </si>
  <si>
    <t xml:space="preserve">2023 </t>
  </si>
  <si>
    <t>2025 год</t>
  </si>
  <si>
    <t>2025 г.</t>
  </si>
  <si>
    <t>МКУ «Служба ЖКХ и благоустройства гп. Пойковский» отдел ЖКХ и благоустройства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</si>
  <si>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 в том числе:</t>
  </si>
  <si>
    <t>2026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</si>
  <si>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</si>
  <si>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</si>
  <si>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</si>
  <si>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</si>
  <si>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</si>
  <si>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6</t>
  </si>
  <si>
    <t>7</t>
  </si>
  <si>
    <t>8</t>
  </si>
  <si>
    <t>9</t>
  </si>
  <si>
    <t>10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</si>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</sst>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  <numFmt numFmtId="169" formatCode="#,##0.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164" fontId="5" fillId="0" borderId="0" applyFont="0" applyFill="0" applyBorder="0" applyAlignment="0" applyProtection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</cellStyleXfs>
  <cellXfs count="135">
    <xf numFmtId="0" fontId="0" fillId="0" borderId="0" xfId="0"/>
    <xf numFmtId="0" fontId="3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166" fontId="3" fillId="0" borderId="0" xfId="0" applyNumberFormat="1" applyFont="1" applyAlignment="1" applyProtection="1">
      <alignment vertical="top" wrapText="1"/>
    </xf>
    <xf numFmtId="165" fontId="3" fillId="0" borderId="0" xfId="0" applyNumberFormat="1" applyFont="1" applyBorder="1" applyAlignment="1" applyProtection="1">
      <alignment horizontal="center" vertical="top" wrapText="1"/>
    </xf>
    <xf numFmtId="4" fontId="3" fillId="0" borderId="0" xfId="0" applyNumberFormat="1" applyFont="1" applyAlignment="1" applyProtection="1">
      <alignment vertical="top" wrapText="1"/>
    </xf>
    <xf numFmtId="167" fontId="3" fillId="0" borderId="0" xfId="0" applyNumberFormat="1" applyFont="1" applyAlignment="1" applyProtection="1">
      <alignment vertical="top" wrapText="1"/>
    </xf>
    <xf numFmtId="168" fontId="3" fillId="0" borderId="0" xfId="3" applyNumberFormat="1" applyFont="1" applyAlignment="1" applyProtection="1">
      <alignment vertical="top" wrapText="1"/>
    </xf>
    <xf numFmtId="167" fontId="3" fillId="0" borderId="0" xfId="3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top" wrapText="1"/>
    </xf>
    <xf numFmtId="165" fontId="8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right" vertical="top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left" vertical="center" wrapText="1"/>
    </xf>
    <xf numFmtId="0" fontId="11" fillId="0" borderId="0" xfId="5" applyFont="1" applyFill="1" applyAlignment="1">
      <alignment horizontal="right"/>
    </xf>
    <xf numFmtId="0" fontId="18" fillId="0" borderId="0" xfId="5" applyFont="1"/>
    <xf numFmtId="0" fontId="15" fillId="0" borderId="0" xfId="0" applyFont="1"/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169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2" fontId="10" fillId="0" borderId="1" xfId="5" applyNumberFormat="1" applyFont="1" applyBorder="1" applyAlignment="1">
      <alignment horizontal="center" vertical="center" wrapText="1"/>
    </xf>
    <xf numFmtId="1" fontId="15" fillId="0" borderId="1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" fillId="0" borderId="0" xfId="5"/>
    <xf numFmtId="0" fontId="17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9" fontId="11" fillId="0" borderId="1" xfId="5" applyNumberFormat="1" applyFont="1" applyBorder="1" applyAlignment="1">
      <alignment horizontal="center" vertical="center" wrapText="1"/>
    </xf>
    <xf numFmtId="9" fontId="11" fillId="0" borderId="10" xfId="5" applyNumberFormat="1" applyFont="1" applyBorder="1" applyAlignment="1">
      <alignment horizontal="center" vertical="center" wrapText="1"/>
    </xf>
    <xf numFmtId="0" fontId="6" fillId="0" borderId="0" xfId="5" applyFont="1"/>
    <xf numFmtId="0" fontId="18" fillId="0" borderId="0" xfId="5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2" fontId="10" fillId="0" borderId="1" xfId="5" applyNumberFormat="1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165" fontId="8" fillId="2" borderId="1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49" fontId="8" fillId="0" borderId="5" xfId="0" applyNumberFormat="1" applyFont="1" applyBorder="1" applyAlignment="1" applyProtection="1">
      <alignment horizontal="center" vertical="center" wrapText="1"/>
    </xf>
    <xf numFmtId="49" fontId="8" fillId="0" borderId="0" xfId="0" applyNumberFormat="1" applyFont="1" applyBorder="1" applyAlignment="1" applyProtection="1">
      <alignment horizontal="center" vertical="center" wrapText="1"/>
    </xf>
    <xf numFmtId="49" fontId="8" fillId="0" borderId="6" xfId="0" applyNumberFormat="1" applyFont="1" applyBorder="1" applyAlignment="1" applyProtection="1">
      <alignment horizontal="center" vertical="center" wrapText="1"/>
    </xf>
    <xf numFmtId="49" fontId="8" fillId="0" borderId="10" xfId="0" applyNumberFormat="1" applyFont="1" applyBorder="1" applyAlignment="1" applyProtection="1">
      <alignment horizontal="center" vertical="center" wrapText="1"/>
    </xf>
    <xf numFmtId="49" fontId="8" fillId="0" borderId="11" xfId="0" applyNumberFormat="1" applyFont="1" applyBorder="1" applyAlignment="1" applyProtection="1">
      <alignment horizontal="center" vertical="center" wrapText="1"/>
    </xf>
    <xf numFmtId="49" fontId="8" fillId="0" borderId="1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left" vertical="top" wrapText="1"/>
    </xf>
    <xf numFmtId="49" fontId="7" fillId="0" borderId="11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2" borderId="2" xfId="0" applyNumberFormat="1" applyFont="1" applyFill="1" applyBorder="1" applyAlignment="1" applyProtection="1">
      <alignment horizontal="left" vertical="center" wrapText="1"/>
    </xf>
    <xf numFmtId="49" fontId="8" fillId="2" borderId="3" xfId="0" applyNumberFormat="1" applyFont="1" applyFill="1" applyBorder="1" applyAlignment="1" applyProtection="1">
      <alignment horizontal="left" vertical="center" wrapText="1"/>
    </xf>
    <xf numFmtId="49" fontId="8" fillId="2" borderId="4" xfId="0" applyNumberFormat="1" applyFont="1" applyFill="1" applyBorder="1" applyAlignment="1" applyProtection="1">
      <alignment horizontal="left" vertical="center" wrapText="1"/>
    </xf>
    <xf numFmtId="49" fontId="8" fillId="2" borderId="5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Border="1" applyAlignment="1" applyProtection="1">
      <alignment horizontal="left" vertical="center" wrapText="1"/>
    </xf>
    <xf numFmtId="49" fontId="8" fillId="2" borderId="6" xfId="0" applyNumberFormat="1" applyFont="1" applyFill="1" applyBorder="1" applyAlignment="1" applyProtection="1">
      <alignment horizontal="left" vertical="center" wrapText="1"/>
    </xf>
    <xf numFmtId="49" fontId="8" fillId="2" borderId="7" xfId="0" applyNumberFormat="1" applyFont="1" applyFill="1" applyBorder="1" applyAlignment="1" applyProtection="1">
      <alignment horizontal="left" vertical="center" wrapText="1"/>
    </xf>
    <xf numFmtId="49" fontId="8" fillId="2" borderId="8" xfId="0" applyNumberFormat="1" applyFont="1" applyFill="1" applyBorder="1" applyAlignment="1" applyProtection="1">
      <alignment horizontal="left" vertical="center" wrapText="1"/>
    </xf>
    <xf numFmtId="49" fontId="8" fillId="2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center" vertical="top" wrapText="1"/>
    </xf>
    <xf numFmtId="0" fontId="11" fillId="0" borderId="1" xfId="5" applyFont="1" applyFill="1" applyBorder="1" applyAlignment="1">
      <alignment horizontal="center" wrapText="1"/>
    </xf>
    <xf numFmtId="0" fontId="19" fillId="0" borderId="0" xfId="5" applyFont="1" applyFill="1" applyAlignment="1">
      <alignment horizontal="center"/>
    </xf>
    <xf numFmtId="2" fontId="10" fillId="0" borderId="1" xfId="5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0" xfId="5" applyFont="1" applyAlignment="1">
      <alignment horizontal="right"/>
    </xf>
    <xf numFmtId="0" fontId="14" fillId="0" borderId="0" xfId="5" applyFont="1" applyAlignment="1">
      <alignment horizontal="center"/>
    </xf>
    <xf numFmtId="0" fontId="14" fillId="0" borderId="0" xfId="5" applyFont="1" applyAlignment="1">
      <alignment horizontal="center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2" fontId="10" fillId="0" borderId="14" xfId="5" applyNumberFormat="1" applyFont="1" applyBorder="1" applyAlignment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0" fontId="14" fillId="0" borderId="0" xfId="5" applyFont="1" applyAlignment="1">
      <alignment horizontal="center" wrapText="1"/>
    </xf>
    <xf numFmtId="0" fontId="12" fillId="0" borderId="1" xfId="5" applyFont="1" applyBorder="1" applyAlignment="1">
      <alignment horizontal="center" vertical="center" wrapText="1"/>
    </xf>
    <xf numFmtId="0" fontId="13" fillId="0" borderId="0" xfId="5" applyFont="1" applyAlignment="1">
      <alignment horizontal="center" vertical="center" wrapText="1"/>
    </xf>
    <xf numFmtId="0" fontId="12" fillId="0" borderId="13" xfId="5" applyFont="1" applyBorder="1" applyAlignment="1">
      <alignment horizontal="center" vertical="center" wrapText="1"/>
    </xf>
    <xf numFmtId="0" fontId="12" fillId="0" borderId="15" xfId="5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5"/>
    <cellStyle name="Обычный 3" xfId="2"/>
    <cellStyle name="Обычный 4" xfId="4"/>
    <cellStyle name="Обычный 6" xfId="7"/>
    <cellStyle name="Финансовый" xfId="3" builtinId="3"/>
    <cellStyle name="Финансовый 2" xfId="6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U83"/>
  <sheetViews>
    <sheetView tabSelected="1" showWhiteSpace="0" view="pageBreakPreview" zoomScale="84" zoomScaleNormal="70" zoomScaleSheetLayoutView="84" zoomScalePageLayoutView="85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I1" sqref="I1"/>
    </sheetView>
  </sheetViews>
  <sheetFormatPr defaultColWidth="9.140625" defaultRowHeight="16.5" x14ac:dyDescent="0.2"/>
  <cols>
    <col min="1" max="1" width="16.5703125" style="3" customWidth="1"/>
    <col min="2" max="2" width="36.42578125" style="1" customWidth="1"/>
    <col min="3" max="3" width="36.7109375" style="1" customWidth="1"/>
    <col min="4" max="4" width="33" style="1" customWidth="1"/>
    <col min="5" max="5" width="19" style="1" bestFit="1" customWidth="1"/>
    <col min="6" max="6" width="17.5703125" style="1" customWidth="1"/>
    <col min="7" max="8" width="17.85546875" style="1" bestFit="1" customWidth="1"/>
    <col min="9" max="9" width="17.28515625" style="1" customWidth="1"/>
    <col min="10" max="10" width="20" style="1" customWidth="1"/>
    <col min="11" max="11" width="19.7109375" style="1" bestFit="1" customWidth="1"/>
    <col min="12" max="12" width="18.28515625" style="1" customWidth="1"/>
    <col min="13" max="13" width="18.85546875" style="1" customWidth="1"/>
    <col min="14" max="16" width="15.7109375" style="1" bestFit="1" customWidth="1"/>
    <col min="17" max="16384" width="9.140625" style="1"/>
  </cols>
  <sheetData>
    <row r="1" spans="1:21" x14ac:dyDescent="0.2">
      <c r="A1" s="10"/>
      <c r="B1" s="10"/>
      <c r="C1" s="10"/>
      <c r="D1" s="10"/>
      <c r="E1" s="10"/>
      <c r="F1" s="10"/>
      <c r="G1" s="10"/>
      <c r="H1" s="10"/>
      <c r="I1" s="18" t="s">
        <v>29</v>
      </c>
    </row>
    <row r="2" spans="1:21" x14ac:dyDescent="0.2">
      <c r="A2" s="80" t="s">
        <v>23</v>
      </c>
      <c r="B2" s="80"/>
      <c r="C2" s="80"/>
      <c r="D2" s="80"/>
      <c r="E2" s="80"/>
      <c r="F2" s="80"/>
      <c r="G2" s="80"/>
      <c r="H2" s="80"/>
      <c r="I2" s="80"/>
    </row>
    <row r="3" spans="1:21" x14ac:dyDescent="0.2">
      <c r="A3" s="10"/>
      <c r="B3" s="10"/>
      <c r="C3" s="10"/>
      <c r="D3" s="10"/>
      <c r="E3" s="10"/>
      <c r="F3" s="10"/>
      <c r="G3" s="10"/>
      <c r="H3" s="10"/>
      <c r="I3" s="10"/>
    </row>
    <row r="4" spans="1:21" ht="34.5" customHeight="1" x14ac:dyDescent="0.2">
      <c r="A4" s="82" t="s">
        <v>21</v>
      </c>
      <c r="B4" s="82" t="s">
        <v>22</v>
      </c>
      <c r="C4" s="82" t="s">
        <v>15</v>
      </c>
      <c r="D4" s="82" t="s">
        <v>1</v>
      </c>
      <c r="E4" s="89" t="s">
        <v>2</v>
      </c>
      <c r="F4" s="90"/>
      <c r="G4" s="90"/>
      <c r="H4" s="90"/>
      <c r="I4" s="90"/>
      <c r="J4" s="91"/>
    </row>
    <row r="5" spans="1:21" ht="21.75" customHeight="1" x14ac:dyDescent="0.2">
      <c r="A5" s="82"/>
      <c r="B5" s="82"/>
      <c r="C5" s="82"/>
      <c r="D5" s="82"/>
      <c r="E5" s="92" t="s">
        <v>24</v>
      </c>
      <c r="F5" s="93"/>
      <c r="G5" s="93"/>
      <c r="H5" s="93"/>
      <c r="I5" s="93"/>
      <c r="J5" s="94"/>
    </row>
    <row r="6" spans="1:21" ht="39" customHeight="1" x14ac:dyDescent="0.2">
      <c r="A6" s="82"/>
      <c r="B6" s="82"/>
      <c r="C6" s="82"/>
      <c r="D6" s="82"/>
      <c r="E6" s="11" t="s">
        <v>3</v>
      </c>
      <c r="F6" s="11" t="s">
        <v>89</v>
      </c>
      <c r="G6" s="11" t="s">
        <v>25</v>
      </c>
      <c r="H6" s="77" t="s">
        <v>88</v>
      </c>
      <c r="I6" s="73" t="s">
        <v>94</v>
      </c>
      <c r="J6" s="11" t="s">
        <v>95</v>
      </c>
    </row>
    <row r="7" spans="1:21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 t="s">
        <v>100</v>
      </c>
      <c r="G7" s="12" t="s">
        <v>101</v>
      </c>
      <c r="H7" s="76" t="s">
        <v>102</v>
      </c>
      <c r="I7" s="72" t="s">
        <v>103</v>
      </c>
      <c r="J7" s="12" t="s">
        <v>104</v>
      </c>
    </row>
    <row r="8" spans="1:21" ht="16.5" customHeight="1" x14ac:dyDescent="0.2">
      <c r="A8" s="83">
        <v>1</v>
      </c>
      <c r="B8" s="85" t="s">
        <v>19</v>
      </c>
      <c r="C8" s="86" t="s">
        <v>93</v>
      </c>
      <c r="D8" s="13" t="s">
        <v>0</v>
      </c>
      <c r="E8" s="14">
        <f t="shared" ref="E8:J8" si="0">E14+E20</f>
        <v>32309.214959999998</v>
      </c>
      <c r="F8" s="14">
        <f t="shared" si="0"/>
        <v>4406.1149599999999</v>
      </c>
      <c r="G8" s="14">
        <f t="shared" si="0"/>
        <v>3903.1</v>
      </c>
      <c r="H8" s="14">
        <f t="shared" ref="H8" si="1">H14+H20</f>
        <v>4200</v>
      </c>
      <c r="I8" s="14">
        <f t="shared" si="0"/>
        <v>4200</v>
      </c>
      <c r="J8" s="14">
        <f t="shared" si="0"/>
        <v>15600</v>
      </c>
      <c r="K8" s="2"/>
      <c r="M8" s="4"/>
      <c r="N8" s="4"/>
      <c r="O8" s="4"/>
      <c r="P8" s="4"/>
      <c r="Q8" s="4"/>
    </row>
    <row r="9" spans="1:21" x14ac:dyDescent="0.2">
      <c r="A9" s="84"/>
      <c r="B9" s="84"/>
      <c r="C9" s="87"/>
      <c r="D9" s="15" t="s">
        <v>16</v>
      </c>
      <c r="E9" s="16">
        <f t="shared" ref="E9:J9" si="2">E15+E21</f>
        <v>0</v>
      </c>
      <c r="F9" s="16">
        <f t="shared" si="2"/>
        <v>0</v>
      </c>
      <c r="G9" s="16">
        <f t="shared" si="2"/>
        <v>0</v>
      </c>
      <c r="H9" s="16">
        <f t="shared" ref="H9" si="3">H15+H21</f>
        <v>0</v>
      </c>
      <c r="I9" s="16">
        <f t="shared" si="2"/>
        <v>0</v>
      </c>
      <c r="J9" s="16">
        <f t="shared" si="2"/>
        <v>0</v>
      </c>
      <c r="K9" s="2"/>
      <c r="M9" s="4"/>
      <c r="N9" s="4"/>
      <c r="O9" s="4"/>
      <c r="P9" s="4"/>
      <c r="Q9" s="4"/>
    </row>
    <row r="10" spans="1:21" x14ac:dyDescent="0.2">
      <c r="A10" s="84"/>
      <c r="B10" s="84"/>
      <c r="C10" s="87"/>
      <c r="D10" s="15" t="s">
        <v>4</v>
      </c>
      <c r="E10" s="16">
        <f t="shared" ref="E10:J10" si="4">E16+E22</f>
        <v>0</v>
      </c>
      <c r="F10" s="16">
        <f t="shared" si="4"/>
        <v>0</v>
      </c>
      <c r="G10" s="16">
        <f t="shared" si="4"/>
        <v>0</v>
      </c>
      <c r="H10" s="16">
        <f t="shared" ref="H10" si="5">H16+H22</f>
        <v>0</v>
      </c>
      <c r="I10" s="16">
        <f t="shared" si="4"/>
        <v>0</v>
      </c>
      <c r="J10" s="16">
        <f t="shared" si="4"/>
        <v>0</v>
      </c>
      <c r="K10" s="2"/>
      <c r="M10" s="4"/>
      <c r="N10" s="4"/>
      <c r="O10" s="4"/>
      <c r="P10" s="4"/>
      <c r="Q10" s="4"/>
      <c r="R10" s="6"/>
      <c r="S10" s="6"/>
      <c r="T10" s="6"/>
      <c r="U10" s="6"/>
    </row>
    <row r="11" spans="1:21" x14ac:dyDescent="0.2">
      <c r="A11" s="84"/>
      <c r="B11" s="84"/>
      <c r="C11" s="87"/>
      <c r="D11" s="15" t="s">
        <v>5</v>
      </c>
      <c r="E11" s="16">
        <f t="shared" ref="E11:J11" si="6">E17+E23</f>
        <v>0</v>
      </c>
      <c r="F11" s="16">
        <f t="shared" si="6"/>
        <v>0</v>
      </c>
      <c r="G11" s="16">
        <f t="shared" si="6"/>
        <v>0</v>
      </c>
      <c r="H11" s="16">
        <f t="shared" ref="H11" si="7">H17+H23</f>
        <v>0</v>
      </c>
      <c r="I11" s="16">
        <f t="shared" si="6"/>
        <v>0</v>
      </c>
      <c r="J11" s="16">
        <f t="shared" si="6"/>
        <v>0</v>
      </c>
      <c r="K11" s="2"/>
      <c r="M11" s="4"/>
      <c r="N11" s="4"/>
      <c r="O11" s="4"/>
      <c r="P11" s="4"/>
      <c r="Q11" s="4"/>
    </row>
    <row r="12" spans="1:21" x14ac:dyDescent="0.2">
      <c r="A12" s="84"/>
      <c r="B12" s="84"/>
      <c r="C12" s="87"/>
      <c r="D12" s="15" t="s">
        <v>28</v>
      </c>
      <c r="E12" s="16">
        <f t="shared" ref="E12:J12" si="8">E18+E24</f>
        <v>32309.214959999998</v>
      </c>
      <c r="F12" s="16">
        <f t="shared" si="8"/>
        <v>4406.1149599999999</v>
      </c>
      <c r="G12" s="16">
        <f t="shared" si="8"/>
        <v>3903.1</v>
      </c>
      <c r="H12" s="16">
        <f t="shared" ref="H12" si="9">H18+H24</f>
        <v>4200</v>
      </c>
      <c r="I12" s="16">
        <f t="shared" si="8"/>
        <v>4200</v>
      </c>
      <c r="J12" s="16">
        <f t="shared" si="8"/>
        <v>15600</v>
      </c>
      <c r="K12" s="2"/>
      <c r="M12" s="4"/>
      <c r="N12" s="4"/>
      <c r="O12" s="4"/>
      <c r="P12" s="4"/>
      <c r="Q12" s="4"/>
      <c r="R12" s="6"/>
      <c r="S12" s="6"/>
      <c r="T12" s="6"/>
      <c r="U12" s="6"/>
    </row>
    <row r="13" spans="1:21" x14ac:dyDescent="0.2">
      <c r="A13" s="84"/>
      <c r="B13" s="84"/>
      <c r="C13" s="88"/>
      <c r="D13" s="15" t="s">
        <v>6</v>
      </c>
      <c r="E13" s="16">
        <f t="shared" ref="E13:J13" si="10">E19+E25</f>
        <v>0</v>
      </c>
      <c r="F13" s="16">
        <f t="shared" si="10"/>
        <v>0</v>
      </c>
      <c r="G13" s="16">
        <f t="shared" si="10"/>
        <v>0</v>
      </c>
      <c r="H13" s="16">
        <f t="shared" ref="H13" si="11">H19+H25</f>
        <v>0</v>
      </c>
      <c r="I13" s="16">
        <f t="shared" si="10"/>
        <v>0</v>
      </c>
      <c r="J13" s="16">
        <f t="shared" si="10"/>
        <v>0</v>
      </c>
      <c r="M13" s="4"/>
      <c r="N13" s="4"/>
      <c r="O13" s="4"/>
      <c r="P13" s="4"/>
      <c r="Q13" s="4"/>
    </row>
    <row r="14" spans="1:21" ht="16.5" customHeight="1" x14ac:dyDescent="0.2">
      <c r="A14" s="84"/>
      <c r="B14" s="84"/>
      <c r="C14" s="81" t="s">
        <v>11</v>
      </c>
      <c r="D14" s="13" t="s">
        <v>0</v>
      </c>
      <c r="E14" s="14">
        <f t="shared" ref="E14:E31" si="12">SUM(F14:J14)</f>
        <v>0</v>
      </c>
      <c r="F14" s="14">
        <f t="shared" ref="F14:J14" si="13">SUM(F15:F19)</f>
        <v>0</v>
      </c>
      <c r="G14" s="14">
        <f t="shared" si="13"/>
        <v>0</v>
      </c>
      <c r="H14" s="14">
        <v>0</v>
      </c>
      <c r="I14" s="14">
        <v>0</v>
      </c>
      <c r="J14" s="14">
        <f t="shared" si="13"/>
        <v>0</v>
      </c>
      <c r="L14" s="4"/>
      <c r="M14" s="4"/>
    </row>
    <row r="15" spans="1:21" x14ac:dyDescent="0.2">
      <c r="A15" s="84"/>
      <c r="B15" s="84"/>
      <c r="C15" s="81"/>
      <c r="D15" s="15" t="s">
        <v>16</v>
      </c>
      <c r="E15" s="16">
        <f t="shared" si="12"/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L15" s="4"/>
      <c r="M15" s="4"/>
    </row>
    <row r="16" spans="1:21" x14ac:dyDescent="0.2">
      <c r="A16" s="84"/>
      <c r="B16" s="84"/>
      <c r="C16" s="81"/>
      <c r="D16" s="15" t="s">
        <v>4</v>
      </c>
      <c r="E16" s="16">
        <f t="shared" si="12"/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L16" s="4"/>
      <c r="M16" s="4"/>
    </row>
    <row r="17" spans="1:21" x14ac:dyDescent="0.2">
      <c r="A17" s="84"/>
      <c r="B17" s="84"/>
      <c r="C17" s="81"/>
      <c r="D17" s="15" t="s">
        <v>5</v>
      </c>
      <c r="E17" s="16">
        <f t="shared" si="12"/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L17" s="5"/>
    </row>
    <row r="18" spans="1:21" x14ac:dyDescent="0.2">
      <c r="A18" s="84"/>
      <c r="B18" s="84"/>
      <c r="C18" s="81"/>
      <c r="D18" s="15" t="s">
        <v>28</v>
      </c>
      <c r="E18" s="16">
        <f t="shared" si="12"/>
        <v>0</v>
      </c>
      <c r="F18" s="16"/>
      <c r="G18" s="16"/>
      <c r="H18" s="16">
        <v>0</v>
      </c>
      <c r="I18" s="16">
        <v>0</v>
      </c>
      <c r="J18" s="16"/>
      <c r="K18" s="5"/>
      <c r="L18" s="5"/>
      <c r="M18" s="5"/>
      <c r="N18" s="5"/>
      <c r="O18" s="7"/>
      <c r="P18" s="6"/>
    </row>
    <row r="19" spans="1:21" x14ac:dyDescent="0.2">
      <c r="A19" s="84"/>
      <c r="B19" s="84"/>
      <c r="C19" s="81"/>
      <c r="D19" s="15" t="s">
        <v>6</v>
      </c>
      <c r="E19" s="16">
        <f t="shared" si="12"/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L19" s="5"/>
      <c r="M19" s="5"/>
      <c r="N19" s="5"/>
    </row>
    <row r="20" spans="1:21" x14ac:dyDescent="0.2">
      <c r="A20" s="84"/>
      <c r="B20" s="84"/>
      <c r="C20" s="81" t="s">
        <v>92</v>
      </c>
      <c r="D20" s="13" t="s">
        <v>0</v>
      </c>
      <c r="E20" s="14">
        <f t="shared" si="12"/>
        <v>32309.214959999998</v>
      </c>
      <c r="F20" s="14">
        <f t="shared" ref="F20:J20" si="14">SUM(F21:F25)</f>
        <v>4406.1149599999999</v>
      </c>
      <c r="G20" s="14">
        <f t="shared" si="14"/>
        <v>3903.1</v>
      </c>
      <c r="H20" s="14">
        <f t="shared" ref="H20" si="15">SUM(H21:H25)</f>
        <v>4200</v>
      </c>
      <c r="I20" s="14">
        <f t="shared" si="14"/>
        <v>4200</v>
      </c>
      <c r="J20" s="14">
        <f t="shared" si="14"/>
        <v>15600</v>
      </c>
      <c r="L20" s="4"/>
      <c r="M20" s="4"/>
    </row>
    <row r="21" spans="1:21" x14ac:dyDescent="0.2">
      <c r="A21" s="84"/>
      <c r="B21" s="84"/>
      <c r="C21" s="81"/>
      <c r="D21" s="15" t="s">
        <v>16</v>
      </c>
      <c r="E21" s="16">
        <f t="shared" si="12"/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L21" s="4"/>
      <c r="M21" s="4"/>
    </row>
    <row r="22" spans="1:21" x14ac:dyDescent="0.2">
      <c r="A22" s="84"/>
      <c r="B22" s="84"/>
      <c r="C22" s="81"/>
      <c r="D22" s="15" t="s">
        <v>4</v>
      </c>
      <c r="E22" s="16">
        <f t="shared" si="12"/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L22" s="4"/>
      <c r="M22" s="4"/>
    </row>
    <row r="23" spans="1:21" x14ac:dyDescent="0.2">
      <c r="A23" s="84"/>
      <c r="B23" s="84"/>
      <c r="C23" s="81"/>
      <c r="D23" s="15" t="s">
        <v>5</v>
      </c>
      <c r="E23" s="16">
        <f t="shared" si="12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L23" s="5"/>
      <c r="M23" s="5"/>
      <c r="N23" s="5"/>
      <c r="O23" s="5"/>
      <c r="P23" s="5"/>
      <c r="Q23" s="5"/>
    </row>
    <row r="24" spans="1:21" x14ac:dyDescent="0.2">
      <c r="A24" s="84"/>
      <c r="B24" s="84"/>
      <c r="C24" s="81"/>
      <c r="D24" s="15" t="s">
        <v>28</v>
      </c>
      <c r="E24" s="16">
        <f t="shared" si="12"/>
        <v>32309.214959999998</v>
      </c>
      <c r="F24" s="16">
        <f>4035.9+34.0083-8-3.26-6.40554+80.59+138+155.1-19.8178</f>
        <v>4406.1149599999999</v>
      </c>
      <c r="G24" s="16">
        <f>3687.16+215.94</f>
        <v>3903.1</v>
      </c>
      <c r="H24" s="16">
        <v>4200</v>
      </c>
      <c r="I24" s="16">
        <v>4200</v>
      </c>
      <c r="J24" s="16">
        <f>24000-H24-I24</f>
        <v>15600</v>
      </c>
      <c r="K24" s="5"/>
      <c r="L24" s="5"/>
      <c r="M24" s="5"/>
      <c r="N24" s="5"/>
      <c r="O24" s="5"/>
      <c r="P24" s="5"/>
      <c r="Q24" s="5"/>
    </row>
    <row r="25" spans="1:21" x14ac:dyDescent="0.2">
      <c r="A25" s="84"/>
      <c r="B25" s="84"/>
      <c r="C25" s="81"/>
      <c r="D25" s="15" t="s">
        <v>6</v>
      </c>
      <c r="E25" s="16">
        <f t="shared" si="12"/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L25" s="5"/>
      <c r="M25" s="5"/>
      <c r="N25" s="5"/>
      <c r="O25" s="5"/>
      <c r="P25" s="5"/>
      <c r="Q25" s="5"/>
    </row>
    <row r="26" spans="1:21" ht="16.5" customHeight="1" x14ac:dyDescent="0.2">
      <c r="A26" s="83">
        <v>2</v>
      </c>
      <c r="B26" s="85" t="s">
        <v>20</v>
      </c>
      <c r="C26" s="85" t="s">
        <v>12</v>
      </c>
      <c r="D26" s="13" t="s">
        <v>0</v>
      </c>
      <c r="E26" s="14">
        <f t="shared" si="12"/>
        <v>1139.21163</v>
      </c>
      <c r="F26" s="14">
        <f t="shared" ref="F26:J26" si="16">SUM(F27:F31)</f>
        <v>1139.21163</v>
      </c>
      <c r="G26" s="14">
        <f t="shared" si="16"/>
        <v>0</v>
      </c>
      <c r="H26" s="14">
        <f t="shared" ref="H26" si="17">SUM(H27:H31)</f>
        <v>0</v>
      </c>
      <c r="I26" s="14">
        <f t="shared" si="16"/>
        <v>0</v>
      </c>
      <c r="J26" s="14">
        <f t="shared" si="16"/>
        <v>0</v>
      </c>
      <c r="K26" s="2"/>
      <c r="M26" s="4"/>
      <c r="N26" s="4"/>
      <c r="O26" s="4"/>
      <c r="P26" s="4"/>
      <c r="Q26" s="4"/>
    </row>
    <row r="27" spans="1:21" x14ac:dyDescent="0.2">
      <c r="A27" s="83"/>
      <c r="B27" s="85"/>
      <c r="C27" s="85"/>
      <c r="D27" s="15" t="s">
        <v>16</v>
      </c>
      <c r="E27" s="16">
        <f t="shared" si="12"/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2"/>
      <c r="M27" s="4"/>
      <c r="N27" s="4"/>
      <c r="O27" s="4"/>
      <c r="P27" s="4"/>
      <c r="Q27" s="4"/>
    </row>
    <row r="28" spans="1:21" x14ac:dyDescent="0.2">
      <c r="A28" s="107"/>
      <c r="B28" s="85"/>
      <c r="C28" s="85"/>
      <c r="D28" s="15" t="s">
        <v>4</v>
      </c>
      <c r="E28" s="16">
        <f t="shared" si="12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2"/>
      <c r="M28" s="4"/>
      <c r="N28" s="4"/>
      <c r="O28" s="4"/>
      <c r="P28" s="4"/>
      <c r="Q28" s="4"/>
      <c r="R28" s="6"/>
      <c r="S28" s="6"/>
      <c r="T28" s="6"/>
      <c r="U28" s="6"/>
    </row>
    <row r="29" spans="1:21" x14ac:dyDescent="0.2">
      <c r="A29" s="107"/>
      <c r="B29" s="85"/>
      <c r="C29" s="85"/>
      <c r="D29" s="15" t="s">
        <v>5</v>
      </c>
      <c r="E29" s="16">
        <f t="shared" si="12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2"/>
      <c r="M29" s="4"/>
      <c r="N29" s="4"/>
      <c r="O29" s="4"/>
      <c r="P29" s="4"/>
      <c r="Q29" s="4"/>
    </row>
    <row r="30" spans="1:21" x14ac:dyDescent="0.2">
      <c r="A30" s="107"/>
      <c r="B30" s="85"/>
      <c r="C30" s="85"/>
      <c r="D30" s="15" t="s">
        <v>28</v>
      </c>
      <c r="E30" s="16">
        <f t="shared" si="12"/>
        <v>1139.21163</v>
      </c>
      <c r="F30" s="16">
        <f>1149.269-10.05737</f>
        <v>1139.21163</v>
      </c>
      <c r="G30" s="16"/>
      <c r="H30" s="16">
        <v>0</v>
      </c>
      <c r="I30" s="16">
        <v>0</v>
      </c>
      <c r="J30" s="16"/>
      <c r="K30" s="2"/>
      <c r="M30" s="4"/>
      <c r="N30" s="4"/>
      <c r="O30" s="4"/>
      <c r="P30" s="4"/>
      <c r="Q30" s="4"/>
      <c r="R30" s="6"/>
      <c r="S30" s="6"/>
      <c r="T30" s="6"/>
      <c r="U30" s="6"/>
    </row>
    <row r="31" spans="1:21" x14ac:dyDescent="0.2">
      <c r="A31" s="107"/>
      <c r="B31" s="85"/>
      <c r="C31" s="85"/>
      <c r="D31" s="15" t="s">
        <v>6</v>
      </c>
      <c r="E31" s="16">
        <f t="shared" si="12"/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M31" s="4"/>
      <c r="N31" s="4"/>
      <c r="O31" s="4"/>
      <c r="P31" s="4"/>
      <c r="Q31" s="4"/>
    </row>
    <row r="32" spans="1:21" ht="16.5" customHeight="1" x14ac:dyDescent="0.2">
      <c r="A32" s="108" t="s">
        <v>7</v>
      </c>
      <c r="B32" s="109"/>
      <c r="C32" s="110"/>
      <c r="D32" s="78" t="s">
        <v>0</v>
      </c>
      <c r="E32" s="79">
        <f t="shared" ref="E32:J32" si="18">E8+E26</f>
        <v>33448.426589999995</v>
      </c>
      <c r="F32" s="79">
        <f t="shared" si="18"/>
        <v>5545.3265899999997</v>
      </c>
      <c r="G32" s="79">
        <f t="shared" si="18"/>
        <v>3903.1</v>
      </c>
      <c r="H32" s="79">
        <f t="shared" ref="H32" si="19">H8+H26</f>
        <v>4200</v>
      </c>
      <c r="I32" s="79">
        <f t="shared" si="18"/>
        <v>4200</v>
      </c>
      <c r="J32" s="79">
        <f t="shared" si="18"/>
        <v>15600</v>
      </c>
      <c r="L32" s="7"/>
    </row>
    <row r="33" spans="1:12" x14ac:dyDescent="0.2">
      <c r="A33" s="111"/>
      <c r="B33" s="112"/>
      <c r="C33" s="113"/>
      <c r="D33" s="78" t="s">
        <v>16</v>
      </c>
      <c r="E33" s="79">
        <f>E9+E27</f>
        <v>0</v>
      </c>
      <c r="F33" s="79">
        <f t="shared" ref="F33:J34" si="20">F27+F21+F15</f>
        <v>0</v>
      </c>
      <c r="G33" s="79">
        <f t="shared" si="20"/>
        <v>0</v>
      </c>
      <c r="H33" s="79">
        <f t="shared" ref="H33" si="21">H27+H21+H15</f>
        <v>0</v>
      </c>
      <c r="I33" s="79">
        <f t="shared" si="20"/>
        <v>0</v>
      </c>
      <c r="J33" s="79">
        <f t="shared" si="20"/>
        <v>0</v>
      </c>
      <c r="L33" s="7"/>
    </row>
    <row r="34" spans="1:12" ht="33" x14ac:dyDescent="0.2">
      <c r="A34" s="111"/>
      <c r="B34" s="112"/>
      <c r="C34" s="113"/>
      <c r="D34" s="78" t="s">
        <v>4</v>
      </c>
      <c r="E34" s="79">
        <f>E10+E28</f>
        <v>0</v>
      </c>
      <c r="F34" s="79">
        <f t="shared" si="20"/>
        <v>0</v>
      </c>
      <c r="G34" s="79">
        <f t="shared" si="20"/>
        <v>0</v>
      </c>
      <c r="H34" s="79">
        <f t="shared" ref="H34" si="22">H28+H22+H16</f>
        <v>0</v>
      </c>
      <c r="I34" s="79">
        <f t="shared" si="20"/>
        <v>0</v>
      </c>
      <c r="J34" s="79">
        <f t="shared" si="20"/>
        <v>0</v>
      </c>
      <c r="L34" s="7"/>
    </row>
    <row r="35" spans="1:12" x14ac:dyDescent="0.2">
      <c r="A35" s="111"/>
      <c r="B35" s="112"/>
      <c r="C35" s="113"/>
      <c r="D35" s="78" t="s">
        <v>5</v>
      </c>
      <c r="E35" s="79">
        <f>E11+E29</f>
        <v>0</v>
      </c>
      <c r="F35" s="79">
        <f t="shared" ref="F35:J37" si="23">F11+F29</f>
        <v>0</v>
      </c>
      <c r="G35" s="79">
        <f t="shared" si="23"/>
        <v>0</v>
      </c>
      <c r="H35" s="79">
        <f t="shared" ref="H35" si="24">H11+H29</f>
        <v>0</v>
      </c>
      <c r="I35" s="79">
        <f t="shared" si="23"/>
        <v>0</v>
      </c>
      <c r="J35" s="79">
        <f t="shared" si="23"/>
        <v>0</v>
      </c>
      <c r="L35" s="7"/>
    </row>
    <row r="36" spans="1:12" x14ac:dyDescent="0.2">
      <c r="A36" s="111"/>
      <c r="B36" s="112"/>
      <c r="C36" s="113"/>
      <c r="D36" s="78" t="s">
        <v>28</v>
      </c>
      <c r="E36" s="79">
        <f>E12+E30</f>
        <v>33448.426589999995</v>
      </c>
      <c r="F36" s="79">
        <f t="shared" si="23"/>
        <v>5545.3265899999997</v>
      </c>
      <c r="G36" s="79">
        <f t="shared" si="23"/>
        <v>3903.1</v>
      </c>
      <c r="H36" s="79">
        <f t="shared" ref="H36" si="25">H12+H30</f>
        <v>4200</v>
      </c>
      <c r="I36" s="79">
        <f t="shared" si="23"/>
        <v>4200</v>
      </c>
      <c r="J36" s="79">
        <f t="shared" si="23"/>
        <v>15600</v>
      </c>
      <c r="L36" s="7"/>
    </row>
    <row r="37" spans="1:12" x14ac:dyDescent="0.2">
      <c r="A37" s="114"/>
      <c r="B37" s="115"/>
      <c r="C37" s="116"/>
      <c r="D37" s="78" t="s">
        <v>6</v>
      </c>
      <c r="E37" s="79">
        <f>E13+E31</f>
        <v>0</v>
      </c>
      <c r="F37" s="79">
        <f t="shared" si="23"/>
        <v>0</v>
      </c>
      <c r="G37" s="79">
        <f t="shared" si="23"/>
        <v>0</v>
      </c>
      <c r="H37" s="79">
        <f t="shared" ref="H37" si="26">H13+H31</f>
        <v>0</v>
      </c>
      <c r="I37" s="79">
        <f t="shared" si="23"/>
        <v>0</v>
      </c>
      <c r="J37" s="79">
        <f t="shared" si="23"/>
        <v>0</v>
      </c>
      <c r="L37" s="9"/>
    </row>
    <row r="38" spans="1:12" ht="16.5" customHeight="1" x14ac:dyDescent="0.2">
      <c r="A38" s="117" t="s">
        <v>8</v>
      </c>
      <c r="B38" s="118"/>
      <c r="C38" s="119"/>
      <c r="D38" s="17"/>
      <c r="E38" s="16"/>
      <c r="F38" s="16"/>
      <c r="G38" s="16"/>
      <c r="H38" s="16"/>
      <c r="I38" s="16"/>
      <c r="J38" s="16"/>
      <c r="L38" s="9"/>
    </row>
    <row r="39" spans="1:12" ht="16.5" customHeight="1" x14ac:dyDescent="0.2">
      <c r="A39" s="95" t="s">
        <v>26</v>
      </c>
      <c r="B39" s="96"/>
      <c r="C39" s="97"/>
      <c r="D39" s="13" t="s">
        <v>0</v>
      </c>
      <c r="E39" s="14">
        <f t="shared" ref="E39:E50" si="27">SUM(F39:J39)</f>
        <v>0</v>
      </c>
      <c r="F39" s="14">
        <f t="shared" ref="F39:J39" si="28">SUM(F40:F44)</f>
        <v>0</v>
      </c>
      <c r="G39" s="14">
        <f t="shared" si="28"/>
        <v>0</v>
      </c>
      <c r="H39" s="14">
        <f t="shared" ref="H39" si="29">SUM(H40:H44)</f>
        <v>0</v>
      </c>
      <c r="I39" s="14">
        <f t="shared" si="28"/>
        <v>0</v>
      </c>
      <c r="J39" s="14">
        <f t="shared" si="28"/>
        <v>0</v>
      </c>
      <c r="L39" s="9"/>
    </row>
    <row r="40" spans="1:12" x14ac:dyDescent="0.2">
      <c r="A40" s="98"/>
      <c r="B40" s="99"/>
      <c r="C40" s="100"/>
      <c r="D40" s="15" t="s">
        <v>16</v>
      </c>
      <c r="E40" s="16">
        <f t="shared" si="27"/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L40" s="9"/>
    </row>
    <row r="41" spans="1:12" x14ac:dyDescent="0.2">
      <c r="A41" s="98"/>
      <c r="B41" s="99"/>
      <c r="C41" s="100"/>
      <c r="D41" s="15" t="s">
        <v>4</v>
      </c>
      <c r="E41" s="16">
        <f t="shared" si="27"/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L41" s="9"/>
    </row>
    <row r="42" spans="1:12" x14ac:dyDescent="0.2">
      <c r="A42" s="98"/>
      <c r="B42" s="99"/>
      <c r="C42" s="100"/>
      <c r="D42" s="15" t="s">
        <v>5</v>
      </c>
      <c r="E42" s="16">
        <f t="shared" si="27"/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L42" s="9"/>
    </row>
    <row r="43" spans="1:12" x14ac:dyDescent="0.2">
      <c r="A43" s="98"/>
      <c r="B43" s="99"/>
      <c r="C43" s="100"/>
      <c r="D43" s="15" t="s">
        <v>28</v>
      </c>
      <c r="E43" s="16">
        <f t="shared" si="27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L43" s="9"/>
    </row>
    <row r="44" spans="1:12" x14ac:dyDescent="0.2">
      <c r="A44" s="101"/>
      <c r="B44" s="102"/>
      <c r="C44" s="103"/>
      <c r="D44" s="15" t="s">
        <v>6</v>
      </c>
      <c r="E44" s="16">
        <f t="shared" si="27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L44" s="9"/>
    </row>
    <row r="45" spans="1:12" ht="16.5" customHeight="1" x14ac:dyDescent="0.2">
      <c r="A45" s="95" t="s">
        <v>27</v>
      </c>
      <c r="B45" s="96"/>
      <c r="C45" s="97"/>
      <c r="D45" s="13" t="s">
        <v>0</v>
      </c>
      <c r="E45" s="14">
        <f t="shared" si="27"/>
        <v>33448.426590000003</v>
      </c>
      <c r="F45" s="14">
        <f t="shared" ref="F45:J45" si="30">SUM(F46:F50)</f>
        <v>5545.3265899999997</v>
      </c>
      <c r="G45" s="14">
        <f>SUM(G46:G50)</f>
        <v>3903.1</v>
      </c>
      <c r="H45" s="14">
        <f t="shared" ref="H45" si="31">SUM(H46:H50)</f>
        <v>4200</v>
      </c>
      <c r="I45" s="14">
        <f t="shared" si="30"/>
        <v>4200</v>
      </c>
      <c r="J45" s="14">
        <f t="shared" si="30"/>
        <v>15600</v>
      </c>
      <c r="L45" s="8"/>
    </row>
    <row r="46" spans="1:12" x14ac:dyDescent="0.2">
      <c r="A46" s="98"/>
      <c r="B46" s="99"/>
      <c r="C46" s="100"/>
      <c r="D46" s="15" t="s">
        <v>16</v>
      </c>
      <c r="E46" s="16">
        <f t="shared" si="27"/>
        <v>0</v>
      </c>
      <c r="F46" s="16"/>
      <c r="G46" s="16"/>
      <c r="H46" s="16"/>
      <c r="I46" s="16"/>
      <c r="J46" s="16"/>
      <c r="L46" s="8"/>
    </row>
    <row r="47" spans="1:12" x14ac:dyDescent="0.2">
      <c r="A47" s="98"/>
      <c r="B47" s="99"/>
      <c r="C47" s="100"/>
      <c r="D47" s="15" t="s">
        <v>4</v>
      </c>
      <c r="E47" s="16">
        <f t="shared" si="27"/>
        <v>0</v>
      </c>
      <c r="F47" s="16"/>
      <c r="G47" s="16"/>
      <c r="H47" s="16"/>
      <c r="I47" s="16"/>
      <c r="J47" s="16"/>
      <c r="L47" s="8"/>
    </row>
    <row r="48" spans="1:12" x14ac:dyDescent="0.2">
      <c r="A48" s="98"/>
      <c r="B48" s="99"/>
      <c r="C48" s="100"/>
      <c r="D48" s="15" t="s">
        <v>5</v>
      </c>
      <c r="E48" s="16">
        <f t="shared" si="27"/>
        <v>0</v>
      </c>
      <c r="F48" s="16">
        <f t="shared" ref="F48:J48" si="32">F35</f>
        <v>0</v>
      </c>
      <c r="G48" s="16">
        <f t="shared" si="32"/>
        <v>0</v>
      </c>
      <c r="H48" s="16">
        <f t="shared" ref="H48" si="33">H35</f>
        <v>0</v>
      </c>
      <c r="I48" s="16">
        <f t="shared" si="32"/>
        <v>0</v>
      </c>
      <c r="J48" s="16">
        <f t="shared" si="32"/>
        <v>0</v>
      </c>
      <c r="L48" s="8"/>
    </row>
    <row r="49" spans="1:12" x14ac:dyDescent="0.2">
      <c r="A49" s="98"/>
      <c r="B49" s="99"/>
      <c r="C49" s="100"/>
      <c r="D49" s="15" t="s">
        <v>28</v>
      </c>
      <c r="E49" s="16">
        <f t="shared" si="27"/>
        <v>33448.426590000003</v>
      </c>
      <c r="F49" s="16">
        <f t="shared" ref="F49:J49" si="34">F36</f>
        <v>5545.3265899999997</v>
      </c>
      <c r="G49" s="16">
        <f t="shared" si="34"/>
        <v>3903.1</v>
      </c>
      <c r="H49" s="16">
        <f t="shared" ref="H49" si="35">H36</f>
        <v>4200</v>
      </c>
      <c r="I49" s="16">
        <f t="shared" si="34"/>
        <v>4200</v>
      </c>
      <c r="J49" s="16">
        <f t="shared" si="34"/>
        <v>15600</v>
      </c>
      <c r="L49" s="8"/>
    </row>
    <row r="50" spans="1:12" x14ac:dyDescent="0.2">
      <c r="A50" s="101"/>
      <c r="B50" s="102"/>
      <c r="C50" s="103"/>
      <c r="D50" s="15" t="s">
        <v>6</v>
      </c>
      <c r="E50" s="16">
        <f t="shared" si="27"/>
        <v>0</v>
      </c>
      <c r="F50" s="16">
        <v>0</v>
      </c>
      <c r="G50" s="16">
        <f t="shared" ref="G50:J50" si="36">G37</f>
        <v>0</v>
      </c>
      <c r="H50" s="16">
        <f t="shared" ref="H50" si="37">H37</f>
        <v>0</v>
      </c>
      <c r="I50" s="16">
        <f t="shared" si="36"/>
        <v>0</v>
      </c>
      <c r="J50" s="16">
        <f t="shared" si="36"/>
        <v>0</v>
      </c>
      <c r="L50" s="8"/>
    </row>
    <row r="51" spans="1:12" ht="16.5" customHeight="1" x14ac:dyDescent="0.2">
      <c r="A51" s="117" t="s">
        <v>8</v>
      </c>
      <c r="B51" s="118"/>
      <c r="C51" s="119"/>
      <c r="D51" s="17"/>
      <c r="E51" s="16"/>
      <c r="F51" s="16"/>
      <c r="G51" s="16"/>
      <c r="H51" s="16"/>
      <c r="I51" s="16"/>
      <c r="J51" s="16"/>
      <c r="L51" s="9"/>
    </row>
    <row r="52" spans="1:12" ht="16.5" customHeight="1" x14ac:dyDescent="0.2">
      <c r="A52" s="95" t="s">
        <v>9</v>
      </c>
      <c r="B52" s="96"/>
      <c r="C52" s="97"/>
      <c r="D52" s="13" t="s">
        <v>0</v>
      </c>
      <c r="E52" s="14">
        <f t="shared" ref="E52:E63" si="38">SUM(F52:J52)</f>
        <v>0</v>
      </c>
      <c r="F52" s="14">
        <f t="shared" ref="F52:J52" si="39">SUM(F53:F57)</f>
        <v>0</v>
      </c>
      <c r="G52" s="14">
        <f t="shared" si="39"/>
        <v>0</v>
      </c>
      <c r="H52" s="14">
        <f t="shared" ref="H52" si="40">SUM(H53:H57)</f>
        <v>0</v>
      </c>
      <c r="I52" s="14">
        <f t="shared" si="39"/>
        <v>0</v>
      </c>
      <c r="J52" s="14">
        <f t="shared" si="39"/>
        <v>0</v>
      </c>
      <c r="L52" s="9"/>
    </row>
    <row r="53" spans="1:12" x14ac:dyDescent="0.2">
      <c r="A53" s="98"/>
      <c r="B53" s="99"/>
      <c r="C53" s="100"/>
      <c r="D53" s="15" t="s">
        <v>16</v>
      </c>
      <c r="E53" s="16">
        <f t="shared" si="38"/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L53" s="9"/>
    </row>
    <row r="54" spans="1:12" x14ac:dyDescent="0.2">
      <c r="A54" s="98"/>
      <c r="B54" s="99"/>
      <c r="C54" s="100"/>
      <c r="D54" s="15" t="s">
        <v>4</v>
      </c>
      <c r="E54" s="16">
        <f t="shared" si="38"/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L54" s="9"/>
    </row>
    <row r="55" spans="1:12" x14ac:dyDescent="0.2">
      <c r="A55" s="98"/>
      <c r="B55" s="99"/>
      <c r="C55" s="100"/>
      <c r="D55" s="15" t="s">
        <v>5</v>
      </c>
      <c r="E55" s="16">
        <f t="shared" si="38"/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L55" s="9"/>
    </row>
    <row r="56" spans="1:12" x14ac:dyDescent="0.2">
      <c r="A56" s="98"/>
      <c r="B56" s="99"/>
      <c r="C56" s="100"/>
      <c r="D56" s="15" t="s">
        <v>28</v>
      </c>
      <c r="E56" s="16">
        <f t="shared" si="38"/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L56" s="9"/>
    </row>
    <row r="57" spans="1:12" x14ac:dyDescent="0.2">
      <c r="A57" s="101"/>
      <c r="B57" s="102"/>
      <c r="C57" s="103"/>
      <c r="D57" s="15" t="s">
        <v>6</v>
      </c>
      <c r="E57" s="16">
        <f t="shared" si="38"/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L57" s="9"/>
    </row>
    <row r="58" spans="1:12" ht="16.5" customHeight="1" x14ac:dyDescent="0.2">
      <c r="A58" s="95" t="s">
        <v>10</v>
      </c>
      <c r="B58" s="96"/>
      <c r="C58" s="97"/>
      <c r="D58" s="13" t="s">
        <v>0</v>
      </c>
      <c r="E58" s="14">
        <f t="shared" si="38"/>
        <v>33448.426590000003</v>
      </c>
      <c r="F58" s="14">
        <f>SUM(F59:F63)</f>
        <v>5545.3265899999997</v>
      </c>
      <c r="G58" s="14">
        <f t="shared" ref="G58:J58" si="41">SUM(G59:G63)</f>
        <v>3903.1</v>
      </c>
      <c r="H58" s="14">
        <f t="shared" ref="H58" si="42">SUM(H59:H63)</f>
        <v>4200</v>
      </c>
      <c r="I58" s="14">
        <f t="shared" si="41"/>
        <v>4200</v>
      </c>
      <c r="J58" s="14">
        <f t="shared" si="41"/>
        <v>15600</v>
      </c>
      <c r="L58" s="8"/>
    </row>
    <row r="59" spans="1:12" x14ac:dyDescent="0.2">
      <c r="A59" s="98"/>
      <c r="B59" s="99"/>
      <c r="C59" s="100"/>
      <c r="D59" s="15" t="s">
        <v>16</v>
      </c>
      <c r="E59" s="16">
        <f t="shared" si="38"/>
        <v>0</v>
      </c>
      <c r="F59" s="16">
        <f t="shared" ref="F59:J59" si="43">F33</f>
        <v>0</v>
      </c>
      <c r="G59" s="16">
        <f t="shared" si="43"/>
        <v>0</v>
      </c>
      <c r="H59" s="16">
        <f t="shared" ref="H59" si="44">H33</f>
        <v>0</v>
      </c>
      <c r="I59" s="16">
        <f t="shared" si="43"/>
        <v>0</v>
      </c>
      <c r="J59" s="16">
        <f t="shared" si="43"/>
        <v>0</v>
      </c>
      <c r="L59" s="8"/>
    </row>
    <row r="60" spans="1:12" x14ac:dyDescent="0.2">
      <c r="A60" s="98"/>
      <c r="B60" s="99"/>
      <c r="C60" s="100"/>
      <c r="D60" s="15" t="s">
        <v>4</v>
      </c>
      <c r="E60" s="16">
        <f t="shared" si="38"/>
        <v>0</v>
      </c>
      <c r="F60" s="16">
        <f t="shared" ref="F60:J60" si="45">F34</f>
        <v>0</v>
      </c>
      <c r="G60" s="16">
        <f t="shared" si="45"/>
        <v>0</v>
      </c>
      <c r="H60" s="16">
        <f t="shared" ref="H60" si="46">H34</f>
        <v>0</v>
      </c>
      <c r="I60" s="16">
        <f t="shared" si="45"/>
        <v>0</v>
      </c>
      <c r="J60" s="16">
        <f t="shared" si="45"/>
        <v>0</v>
      </c>
      <c r="L60" s="8"/>
    </row>
    <row r="61" spans="1:12" x14ac:dyDescent="0.2">
      <c r="A61" s="98"/>
      <c r="B61" s="99"/>
      <c r="C61" s="100"/>
      <c r="D61" s="15" t="s">
        <v>5</v>
      </c>
      <c r="E61" s="16">
        <f t="shared" si="38"/>
        <v>0</v>
      </c>
      <c r="F61" s="16">
        <f t="shared" ref="F61:J61" si="47">F35</f>
        <v>0</v>
      </c>
      <c r="G61" s="16">
        <f t="shared" si="47"/>
        <v>0</v>
      </c>
      <c r="H61" s="16">
        <f t="shared" ref="H61" si="48">H35</f>
        <v>0</v>
      </c>
      <c r="I61" s="16">
        <f t="shared" si="47"/>
        <v>0</v>
      </c>
      <c r="J61" s="16">
        <f t="shared" si="47"/>
        <v>0</v>
      </c>
      <c r="L61" s="8"/>
    </row>
    <row r="62" spans="1:12" x14ac:dyDescent="0.2">
      <c r="A62" s="98"/>
      <c r="B62" s="99"/>
      <c r="C62" s="100"/>
      <c r="D62" s="15" t="s">
        <v>28</v>
      </c>
      <c r="E62" s="16">
        <f t="shared" si="38"/>
        <v>33448.426590000003</v>
      </c>
      <c r="F62" s="16">
        <f>F36</f>
        <v>5545.3265899999997</v>
      </c>
      <c r="G62" s="16">
        <f t="shared" ref="G62:J62" si="49">G36</f>
        <v>3903.1</v>
      </c>
      <c r="H62" s="16">
        <f t="shared" ref="H62" si="50">H36</f>
        <v>4200</v>
      </c>
      <c r="I62" s="16">
        <f t="shared" si="49"/>
        <v>4200</v>
      </c>
      <c r="J62" s="16">
        <f t="shared" si="49"/>
        <v>15600</v>
      </c>
      <c r="L62" s="8"/>
    </row>
    <row r="63" spans="1:12" x14ac:dyDescent="0.2">
      <c r="A63" s="101"/>
      <c r="B63" s="102"/>
      <c r="C63" s="103"/>
      <c r="D63" s="15" t="s">
        <v>6</v>
      </c>
      <c r="E63" s="16">
        <f t="shared" si="38"/>
        <v>0</v>
      </c>
      <c r="F63" s="16">
        <v>0</v>
      </c>
      <c r="G63" s="16">
        <f t="shared" ref="G63:J63" si="51">G37</f>
        <v>0</v>
      </c>
      <c r="H63" s="16">
        <f t="shared" ref="H63" si="52">H37</f>
        <v>0</v>
      </c>
      <c r="I63" s="16">
        <f t="shared" si="51"/>
        <v>0</v>
      </c>
      <c r="J63" s="16">
        <f t="shared" si="51"/>
        <v>0</v>
      </c>
      <c r="L63" s="8"/>
    </row>
    <row r="64" spans="1:12" ht="16.5" customHeight="1" x14ac:dyDescent="0.2">
      <c r="A64" s="104" t="s">
        <v>8</v>
      </c>
      <c r="B64" s="105"/>
      <c r="C64" s="106"/>
      <c r="D64" s="17"/>
      <c r="E64" s="16"/>
      <c r="F64" s="16"/>
      <c r="G64" s="16"/>
      <c r="H64" s="16"/>
      <c r="I64" s="16"/>
      <c r="J64" s="16"/>
      <c r="L64" s="8"/>
    </row>
    <row r="65" spans="1:12" ht="16.5" customHeight="1" x14ac:dyDescent="0.2">
      <c r="A65" s="95" t="s">
        <v>14</v>
      </c>
      <c r="B65" s="96"/>
      <c r="C65" s="97"/>
      <c r="D65" s="13" t="s">
        <v>0</v>
      </c>
      <c r="E65" s="14">
        <f t="shared" ref="E65:E76" si="53">SUM(F65:J65)</f>
        <v>0</v>
      </c>
      <c r="F65" s="14">
        <f t="shared" ref="F65:J65" si="54">SUM(F66:F70)</f>
        <v>0</v>
      </c>
      <c r="G65" s="14">
        <f t="shared" si="54"/>
        <v>0</v>
      </c>
      <c r="H65" s="14">
        <f t="shared" ref="H65" si="55">SUM(H66:H70)</f>
        <v>0</v>
      </c>
      <c r="I65" s="14">
        <f t="shared" si="54"/>
        <v>0</v>
      </c>
      <c r="J65" s="14">
        <f t="shared" si="54"/>
        <v>0</v>
      </c>
      <c r="L65" s="8"/>
    </row>
    <row r="66" spans="1:12" x14ac:dyDescent="0.2">
      <c r="A66" s="98"/>
      <c r="B66" s="99"/>
      <c r="C66" s="100"/>
      <c r="D66" s="15" t="s">
        <v>16</v>
      </c>
      <c r="E66" s="16">
        <f t="shared" si="53"/>
        <v>0</v>
      </c>
      <c r="F66" s="16">
        <f t="shared" ref="F66:J67" si="56">F15+F27</f>
        <v>0</v>
      </c>
      <c r="G66" s="16">
        <f t="shared" si="56"/>
        <v>0</v>
      </c>
      <c r="H66" s="16">
        <f t="shared" ref="H66" si="57">H15+H27</f>
        <v>0</v>
      </c>
      <c r="I66" s="16">
        <f t="shared" si="56"/>
        <v>0</v>
      </c>
      <c r="J66" s="16">
        <f t="shared" si="56"/>
        <v>0</v>
      </c>
      <c r="L66" s="8"/>
    </row>
    <row r="67" spans="1:12" x14ac:dyDescent="0.2">
      <c r="A67" s="98"/>
      <c r="B67" s="99"/>
      <c r="C67" s="100"/>
      <c r="D67" s="15" t="s">
        <v>4</v>
      </c>
      <c r="E67" s="16">
        <f t="shared" si="53"/>
        <v>0</v>
      </c>
      <c r="F67" s="16">
        <f t="shared" si="56"/>
        <v>0</v>
      </c>
      <c r="G67" s="16">
        <f t="shared" si="56"/>
        <v>0</v>
      </c>
      <c r="H67" s="16">
        <f t="shared" ref="H67" si="58">H16+H28</f>
        <v>0</v>
      </c>
      <c r="I67" s="16">
        <f t="shared" si="56"/>
        <v>0</v>
      </c>
      <c r="J67" s="16">
        <f t="shared" si="56"/>
        <v>0</v>
      </c>
      <c r="L67" s="8"/>
    </row>
    <row r="68" spans="1:12" x14ac:dyDescent="0.2">
      <c r="A68" s="98"/>
      <c r="B68" s="99"/>
      <c r="C68" s="100"/>
      <c r="D68" s="15" t="s">
        <v>5</v>
      </c>
      <c r="E68" s="16">
        <f t="shared" si="53"/>
        <v>0</v>
      </c>
      <c r="F68" s="16">
        <f t="shared" ref="F68:J68" si="59">F17+F29</f>
        <v>0</v>
      </c>
      <c r="G68" s="16">
        <f t="shared" si="59"/>
        <v>0</v>
      </c>
      <c r="H68" s="16">
        <f t="shared" si="59"/>
        <v>0</v>
      </c>
      <c r="I68" s="16">
        <f t="shared" si="59"/>
        <v>0</v>
      </c>
      <c r="J68" s="16">
        <f t="shared" si="59"/>
        <v>0</v>
      </c>
      <c r="L68" s="8"/>
    </row>
    <row r="69" spans="1:12" x14ac:dyDescent="0.2">
      <c r="A69" s="98"/>
      <c r="B69" s="99"/>
      <c r="C69" s="100"/>
      <c r="D69" s="15" t="s">
        <v>28</v>
      </c>
      <c r="E69" s="16">
        <f t="shared" si="53"/>
        <v>0</v>
      </c>
      <c r="F69" s="16">
        <f t="shared" ref="F69:J69" si="60">F18</f>
        <v>0</v>
      </c>
      <c r="G69" s="16">
        <f t="shared" si="60"/>
        <v>0</v>
      </c>
      <c r="H69" s="16">
        <f t="shared" ref="H69" si="61">H18</f>
        <v>0</v>
      </c>
      <c r="I69" s="16">
        <f t="shared" si="60"/>
        <v>0</v>
      </c>
      <c r="J69" s="16">
        <f t="shared" si="60"/>
        <v>0</v>
      </c>
      <c r="L69" s="8"/>
    </row>
    <row r="70" spans="1:12" x14ac:dyDescent="0.2">
      <c r="A70" s="101"/>
      <c r="B70" s="102"/>
      <c r="C70" s="103"/>
      <c r="D70" s="15" t="s">
        <v>6</v>
      </c>
      <c r="E70" s="16">
        <f t="shared" si="53"/>
        <v>0</v>
      </c>
      <c r="F70" s="16">
        <f t="shared" ref="F70:J70" si="62">F19+F31</f>
        <v>0</v>
      </c>
      <c r="G70" s="16">
        <f t="shared" si="62"/>
        <v>0</v>
      </c>
      <c r="H70" s="16">
        <f t="shared" ref="H70" si="63">H19+H31</f>
        <v>0</v>
      </c>
      <c r="I70" s="16">
        <f t="shared" si="62"/>
        <v>0</v>
      </c>
      <c r="J70" s="16">
        <f t="shared" si="62"/>
        <v>0</v>
      </c>
      <c r="L70" s="8"/>
    </row>
    <row r="71" spans="1:12" ht="16.5" customHeight="1" x14ac:dyDescent="0.2">
      <c r="A71" s="95" t="s">
        <v>13</v>
      </c>
      <c r="B71" s="96"/>
      <c r="C71" s="97"/>
      <c r="D71" s="13" t="s">
        <v>0</v>
      </c>
      <c r="E71" s="14">
        <f t="shared" si="53"/>
        <v>33448.426590000003</v>
      </c>
      <c r="F71" s="14">
        <f t="shared" ref="F71:J71" si="64">SUM(F72:F76)</f>
        <v>5545.3265899999997</v>
      </c>
      <c r="G71" s="14">
        <f t="shared" si="64"/>
        <v>3903.1</v>
      </c>
      <c r="H71" s="14">
        <f t="shared" ref="H71" si="65">SUM(H72:H76)</f>
        <v>4200</v>
      </c>
      <c r="I71" s="14">
        <f t="shared" si="64"/>
        <v>4200</v>
      </c>
      <c r="J71" s="14">
        <f t="shared" si="64"/>
        <v>15600</v>
      </c>
      <c r="L71" s="8"/>
    </row>
    <row r="72" spans="1:12" x14ac:dyDescent="0.2">
      <c r="A72" s="98"/>
      <c r="B72" s="99"/>
      <c r="C72" s="100"/>
      <c r="D72" s="15" t="s">
        <v>16</v>
      </c>
      <c r="E72" s="16">
        <f t="shared" si="53"/>
        <v>0</v>
      </c>
      <c r="F72" s="16">
        <f t="shared" ref="F72:J72" si="66">F33-F66</f>
        <v>0</v>
      </c>
      <c r="G72" s="16">
        <f t="shared" si="66"/>
        <v>0</v>
      </c>
      <c r="H72" s="16">
        <f t="shared" ref="H72" si="67">H33-H66</f>
        <v>0</v>
      </c>
      <c r="I72" s="16">
        <f t="shared" si="66"/>
        <v>0</v>
      </c>
      <c r="J72" s="16">
        <f t="shared" si="66"/>
        <v>0</v>
      </c>
      <c r="L72" s="8"/>
    </row>
    <row r="73" spans="1:12" x14ac:dyDescent="0.2">
      <c r="A73" s="98"/>
      <c r="B73" s="99"/>
      <c r="C73" s="100"/>
      <c r="D73" s="15" t="s">
        <v>4</v>
      </c>
      <c r="E73" s="16">
        <f t="shared" si="53"/>
        <v>0</v>
      </c>
      <c r="F73" s="16">
        <f t="shared" ref="F73:J73" si="68">F34-F67</f>
        <v>0</v>
      </c>
      <c r="G73" s="16">
        <f t="shared" si="68"/>
        <v>0</v>
      </c>
      <c r="H73" s="16">
        <f t="shared" ref="H73" si="69">H34-H67</f>
        <v>0</v>
      </c>
      <c r="I73" s="16">
        <f t="shared" si="68"/>
        <v>0</v>
      </c>
      <c r="J73" s="16">
        <f t="shared" si="68"/>
        <v>0</v>
      </c>
      <c r="L73" s="8"/>
    </row>
    <row r="74" spans="1:12" x14ac:dyDescent="0.2">
      <c r="A74" s="98"/>
      <c r="B74" s="99"/>
      <c r="C74" s="100"/>
      <c r="D74" s="15" t="s">
        <v>5</v>
      </c>
      <c r="E74" s="16">
        <f t="shared" si="53"/>
        <v>0</v>
      </c>
      <c r="F74" s="16">
        <f t="shared" ref="F74:J74" si="70">F35-F68</f>
        <v>0</v>
      </c>
      <c r="G74" s="16">
        <f t="shared" si="70"/>
        <v>0</v>
      </c>
      <c r="H74" s="16">
        <f t="shared" ref="H74" si="71">H35-H68</f>
        <v>0</v>
      </c>
      <c r="I74" s="16">
        <f t="shared" si="70"/>
        <v>0</v>
      </c>
      <c r="J74" s="16">
        <f t="shared" si="70"/>
        <v>0</v>
      </c>
      <c r="L74" s="8"/>
    </row>
    <row r="75" spans="1:12" x14ac:dyDescent="0.2">
      <c r="A75" s="98"/>
      <c r="B75" s="99"/>
      <c r="C75" s="100"/>
      <c r="D75" s="15" t="s">
        <v>28</v>
      </c>
      <c r="E75" s="16">
        <f t="shared" si="53"/>
        <v>33448.426590000003</v>
      </c>
      <c r="F75" s="16">
        <f t="shared" ref="F75:J75" si="72">F36</f>
        <v>5545.3265899999997</v>
      </c>
      <c r="G75" s="16">
        <f t="shared" si="72"/>
        <v>3903.1</v>
      </c>
      <c r="H75" s="16">
        <f t="shared" ref="H75" si="73">H36</f>
        <v>4200</v>
      </c>
      <c r="I75" s="16">
        <f t="shared" si="72"/>
        <v>4200</v>
      </c>
      <c r="J75" s="16">
        <f t="shared" si="72"/>
        <v>15600</v>
      </c>
    </row>
    <row r="76" spans="1:12" x14ac:dyDescent="0.2">
      <c r="A76" s="101"/>
      <c r="B76" s="102"/>
      <c r="C76" s="103"/>
      <c r="D76" s="15" t="s">
        <v>6</v>
      </c>
      <c r="E76" s="16">
        <f t="shared" si="53"/>
        <v>0</v>
      </c>
      <c r="F76" s="16">
        <v>0</v>
      </c>
      <c r="G76" s="16">
        <f t="shared" ref="G76:J76" si="74">G37-G70</f>
        <v>0</v>
      </c>
      <c r="H76" s="16">
        <f t="shared" ref="H76" si="75">H37-H70</f>
        <v>0</v>
      </c>
      <c r="I76" s="16">
        <f t="shared" si="74"/>
        <v>0</v>
      </c>
      <c r="J76" s="16">
        <f t="shared" si="74"/>
        <v>0</v>
      </c>
    </row>
    <row r="78" spans="1:12" x14ac:dyDescent="0.2">
      <c r="E78" s="4"/>
    </row>
    <row r="79" spans="1:12" x14ac:dyDescent="0.2">
      <c r="E79" s="4"/>
      <c r="F79" s="4"/>
      <c r="G79" s="4"/>
      <c r="H79" s="4"/>
      <c r="I79" s="4"/>
    </row>
    <row r="80" spans="1:12" x14ac:dyDescent="0.2">
      <c r="E80" s="4"/>
      <c r="F80" s="4"/>
      <c r="G80" s="4"/>
      <c r="H80" s="4"/>
      <c r="I80" s="4"/>
    </row>
    <row r="81" spans="5:9" x14ac:dyDescent="0.2">
      <c r="E81" s="4"/>
      <c r="F81" s="7"/>
      <c r="G81" s="7"/>
      <c r="H81" s="7"/>
      <c r="I81" s="7"/>
    </row>
    <row r="82" spans="5:9" x14ac:dyDescent="0.2">
      <c r="E82" s="4"/>
    </row>
    <row r="83" spans="5:9" x14ac:dyDescent="0.2">
      <c r="E83" s="4"/>
    </row>
  </sheetData>
  <mergeCells count="25">
    <mergeCell ref="A65:C70"/>
    <mergeCell ref="A71:C76"/>
    <mergeCell ref="A64:C64"/>
    <mergeCell ref="A58:C63"/>
    <mergeCell ref="A26:A31"/>
    <mergeCell ref="B26:B31"/>
    <mergeCell ref="C26:C31"/>
    <mergeCell ref="A52:C57"/>
    <mergeCell ref="A32:C37"/>
    <mergeCell ref="A51:C51"/>
    <mergeCell ref="A38:C38"/>
    <mergeCell ref="A39:C44"/>
    <mergeCell ref="A45:C50"/>
    <mergeCell ref="A2:I2"/>
    <mergeCell ref="C20:C25"/>
    <mergeCell ref="C14:C19"/>
    <mergeCell ref="A4:A6"/>
    <mergeCell ref="B4:B6"/>
    <mergeCell ref="C4:C6"/>
    <mergeCell ref="D4:D6"/>
    <mergeCell ref="A8:A25"/>
    <mergeCell ref="B8:B25"/>
    <mergeCell ref="C8:C13"/>
    <mergeCell ref="E4:J4"/>
    <mergeCell ref="E5:J5"/>
  </mergeCells>
  <printOptions horizontalCentered="1"/>
  <pageMargins left="1.1811023622047245" right="0.39370078740157483" top="0.47244094488188981" bottom="0.47244094488188981" header="0.31496062992125984" footer="0.31496062992125984"/>
  <pageSetup paperSize="9" scale="56" fitToHeight="0" orientation="landscape" r:id="rId1"/>
  <rowBreaks count="1" manualBreakCount="1">
    <brk id="53" max="9" man="1"/>
  </rowBreaks>
  <ignoredErrors>
    <ignoredError sqref="E27 E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22" customWidth="1"/>
    <col min="2" max="2" width="25.5703125" customWidth="1"/>
    <col min="3" max="3" width="42.7109375" customWidth="1"/>
    <col min="4" max="4" width="28.5703125" customWidth="1"/>
  </cols>
  <sheetData>
    <row r="1" spans="1:4" ht="15" x14ac:dyDescent="0.25">
      <c r="A1" s="24"/>
      <c r="B1" s="24"/>
      <c r="C1" s="24"/>
      <c r="D1" s="23" t="s">
        <v>30</v>
      </c>
    </row>
    <row r="2" spans="1:4" x14ac:dyDescent="0.2">
      <c r="A2" s="121" t="s">
        <v>31</v>
      </c>
      <c r="B2" s="121"/>
      <c r="C2" s="121"/>
      <c r="D2" s="121"/>
    </row>
    <row r="3" spans="1:4" x14ac:dyDescent="0.2">
      <c r="A3" s="25"/>
      <c r="B3" s="25"/>
      <c r="C3" s="25"/>
      <c r="D3" s="25"/>
    </row>
    <row r="4" spans="1:4" ht="87" customHeight="1" x14ac:dyDescent="0.2">
      <c r="A4" s="19" t="s">
        <v>21</v>
      </c>
      <c r="B4" s="19" t="s">
        <v>32</v>
      </c>
      <c r="C4" s="19" t="s">
        <v>33</v>
      </c>
      <c r="D4" s="19" t="s">
        <v>34</v>
      </c>
    </row>
    <row r="5" spans="1:4" x14ac:dyDescent="0.2">
      <c r="A5" s="20">
        <v>1</v>
      </c>
      <c r="B5" s="20">
        <v>2</v>
      </c>
      <c r="C5" s="20">
        <v>3</v>
      </c>
      <c r="D5" s="20">
        <v>4</v>
      </c>
    </row>
    <row r="6" spans="1:4" x14ac:dyDescent="0.2">
      <c r="A6" s="120" t="s">
        <v>37</v>
      </c>
      <c r="B6" s="120"/>
      <c r="C6" s="120"/>
      <c r="D6" s="120"/>
    </row>
    <row r="7" spans="1:4" x14ac:dyDescent="0.2">
      <c r="A7" s="120" t="s">
        <v>38</v>
      </c>
      <c r="B7" s="120"/>
      <c r="C7" s="120"/>
      <c r="D7" s="120"/>
    </row>
    <row r="8" spans="1:4" ht="132" customHeight="1" x14ac:dyDescent="0.2">
      <c r="A8" s="21" t="s">
        <v>35</v>
      </c>
      <c r="B8" s="22" t="s">
        <v>39</v>
      </c>
      <c r="C8" s="22" t="s">
        <v>87</v>
      </c>
      <c r="D8" s="22"/>
    </row>
    <row r="9" spans="1:4" x14ac:dyDescent="0.2">
      <c r="A9" s="120" t="s">
        <v>41</v>
      </c>
      <c r="B9" s="120"/>
      <c r="C9" s="120"/>
      <c r="D9" s="120"/>
    </row>
    <row r="10" spans="1:4" ht="96.75" customHeight="1" x14ac:dyDescent="0.2">
      <c r="A10" s="21" t="s">
        <v>36</v>
      </c>
      <c r="B10" s="22" t="s">
        <v>40</v>
      </c>
      <c r="C10" s="22" t="s">
        <v>86</v>
      </c>
      <c r="D10" s="22"/>
    </row>
    <row r="11" spans="1:4" x14ac:dyDescent="0.2">
      <c r="A11" s="25"/>
      <c r="B11" s="25"/>
      <c r="C11" s="25"/>
      <c r="D11" s="25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15" sqref="F15"/>
    </sheetView>
  </sheetViews>
  <sheetFormatPr defaultRowHeight="12.75" x14ac:dyDescent="0.2"/>
  <cols>
    <col min="2" max="2" width="16.28515625" customWidth="1"/>
    <col min="3" max="3" width="15.85546875" customWidth="1"/>
    <col min="4" max="4" width="20.85546875" customWidth="1"/>
    <col min="5" max="5" width="22.42578125" customWidth="1"/>
    <col min="6" max="7" width="17.7109375" customWidth="1"/>
    <col min="12" max="12" width="14.42578125" customWidth="1"/>
    <col min="13" max="13" width="18.28515625" customWidth="1"/>
  </cols>
  <sheetData>
    <row r="1" spans="1:13" ht="15.75" x14ac:dyDescent="0.25">
      <c r="A1" s="124" t="s">
        <v>42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5.75" x14ac:dyDescent="0.25">
      <c r="A2" s="125" t="s">
        <v>43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3" ht="15.75" x14ac:dyDescent="0.2">
      <c r="A3" s="126" t="s">
        <v>96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3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6"/>
      <c r="L4" s="26"/>
      <c r="M4" s="26"/>
    </row>
    <row r="5" spans="1:13" ht="21.75" customHeight="1" x14ac:dyDescent="0.2">
      <c r="A5" s="127" t="s">
        <v>44</v>
      </c>
      <c r="B5" s="127" t="s">
        <v>45</v>
      </c>
      <c r="C5" s="127" t="s">
        <v>46</v>
      </c>
      <c r="D5" s="127" t="s">
        <v>47</v>
      </c>
      <c r="E5" s="127" t="s">
        <v>48</v>
      </c>
      <c r="F5" s="127" t="s">
        <v>105</v>
      </c>
      <c r="G5" s="127" t="s">
        <v>49</v>
      </c>
      <c r="H5" s="122" t="s">
        <v>50</v>
      </c>
      <c r="I5" s="122"/>
      <c r="J5" s="122"/>
      <c r="K5" s="123"/>
      <c r="L5" s="127" t="s">
        <v>51</v>
      </c>
      <c r="M5" s="127" t="s">
        <v>52</v>
      </c>
    </row>
    <row r="6" spans="1:13" ht="15.75" x14ac:dyDescent="0.2">
      <c r="A6" s="128"/>
      <c r="B6" s="128"/>
      <c r="C6" s="128"/>
      <c r="D6" s="128"/>
      <c r="E6" s="128"/>
      <c r="F6" s="128"/>
      <c r="G6" s="128"/>
      <c r="H6" s="122" t="s">
        <v>0</v>
      </c>
      <c r="I6" s="122"/>
      <c r="J6" s="122"/>
      <c r="K6" s="123"/>
      <c r="L6" s="128"/>
      <c r="M6" s="128"/>
    </row>
    <row r="7" spans="1:13" ht="50.25" customHeight="1" x14ac:dyDescent="0.2">
      <c r="A7" s="129"/>
      <c r="B7" s="129"/>
      <c r="C7" s="129"/>
      <c r="D7" s="129"/>
      <c r="E7" s="129"/>
      <c r="F7" s="129"/>
      <c r="G7" s="129"/>
      <c r="H7" s="122"/>
      <c r="I7" s="74" t="s">
        <v>54</v>
      </c>
      <c r="J7" s="74" t="s">
        <v>90</v>
      </c>
      <c r="K7" s="74" t="s">
        <v>97</v>
      </c>
      <c r="L7" s="129"/>
      <c r="M7" s="129"/>
    </row>
    <row r="8" spans="1:13" x14ac:dyDescent="0.2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58">
        <v>11</v>
      </c>
      <c r="L8" s="27">
        <v>12</v>
      </c>
      <c r="M8" s="27">
        <v>13</v>
      </c>
    </row>
    <row r="9" spans="1:13" ht="15.75" x14ac:dyDescent="0.2">
      <c r="A9" s="28"/>
      <c r="B9" s="29"/>
      <c r="C9" s="30"/>
      <c r="D9" s="30"/>
      <c r="E9" s="31"/>
      <c r="F9" s="30"/>
      <c r="G9" s="30"/>
      <c r="H9" s="32"/>
      <c r="I9" s="33"/>
      <c r="J9" s="33"/>
      <c r="K9" s="31"/>
      <c r="L9" s="30"/>
      <c r="M9" s="34"/>
    </row>
    <row r="10" spans="1:13" ht="15.75" x14ac:dyDescent="0.2">
      <c r="A10" s="28"/>
      <c r="B10" s="29"/>
      <c r="C10" s="30"/>
      <c r="D10" s="30"/>
      <c r="E10" s="30"/>
      <c r="F10" s="30"/>
      <c r="G10" s="30"/>
      <c r="H10" s="32"/>
      <c r="I10" s="32"/>
      <c r="J10" s="32"/>
      <c r="K10" s="51"/>
      <c r="L10" s="30"/>
      <c r="M10" s="34"/>
    </row>
    <row r="11" spans="1:13" ht="15.75" x14ac:dyDescent="0.2">
      <c r="A11" s="35"/>
      <c r="B11" s="36"/>
      <c r="C11" s="32"/>
      <c r="D11" s="32"/>
      <c r="E11" s="32"/>
      <c r="F11" s="32"/>
      <c r="G11" s="32"/>
      <c r="H11" s="32"/>
      <c r="I11" s="32"/>
      <c r="J11" s="32"/>
      <c r="K11" s="59"/>
      <c r="L11" s="32"/>
      <c r="M11" s="34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" right="0.7" top="0.75" bottom="0.75" header="0.3" footer="0.3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B4" sqref="B4"/>
    </sheetView>
  </sheetViews>
  <sheetFormatPr defaultRowHeight="12.75" x14ac:dyDescent="0.2"/>
  <cols>
    <col min="2" max="2" width="20.28515625" customWidth="1"/>
    <col min="3" max="3" width="14.140625" customWidth="1"/>
    <col min="4" max="4" width="16.140625" customWidth="1"/>
    <col min="5" max="5" width="18.7109375" customWidth="1"/>
    <col min="6" max="6" width="20.140625" customWidth="1"/>
    <col min="7" max="7" width="22.42578125" customWidth="1"/>
  </cols>
  <sheetData>
    <row r="1" spans="1:7" ht="15.75" x14ac:dyDescent="0.25">
      <c r="A1" s="124" t="s">
        <v>55</v>
      </c>
      <c r="B1" s="124"/>
      <c r="C1" s="124"/>
      <c r="D1" s="124"/>
      <c r="E1" s="124"/>
      <c r="F1" s="124"/>
      <c r="G1" s="124"/>
    </row>
    <row r="2" spans="1:7" ht="15.75" x14ac:dyDescent="0.25">
      <c r="A2" s="125" t="s">
        <v>56</v>
      </c>
      <c r="B2" s="125"/>
      <c r="C2" s="125"/>
      <c r="D2" s="125"/>
      <c r="E2" s="125"/>
      <c r="F2" s="125"/>
      <c r="G2" s="125"/>
    </row>
    <row r="3" spans="1:7" ht="15.75" x14ac:dyDescent="0.25">
      <c r="A3" s="37"/>
      <c r="B3" s="37"/>
      <c r="C3" s="37"/>
      <c r="D3" s="37"/>
      <c r="E3" s="37"/>
      <c r="F3" s="37"/>
      <c r="G3" s="37"/>
    </row>
    <row r="4" spans="1:7" ht="94.5" customHeight="1" x14ac:dyDescent="0.2">
      <c r="A4" s="46" t="s">
        <v>57</v>
      </c>
      <c r="B4" s="46" t="s">
        <v>62</v>
      </c>
      <c r="C4" s="46" t="s">
        <v>46</v>
      </c>
      <c r="D4" s="46" t="s">
        <v>58</v>
      </c>
      <c r="E4" s="46" t="s">
        <v>59</v>
      </c>
      <c r="F4" s="46" t="s">
        <v>60</v>
      </c>
      <c r="G4" s="46" t="s">
        <v>61</v>
      </c>
    </row>
    <row r="5" spans="1:7" x14ac:dyDescent="0.2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</row>
    <row r="6" spans="1:7" ht="15.75" x14ac:dyDescent="0.2">
      <c r="A6" s="39"/>
      <c r="B6" s="40"/>
      <c r="C6" s="41"/>
      <c r="D6" s="41"/>
      <c r="E6" s="41"/>
      <c r="F6" s="41"/>
      <c r="G6" s="43"/>
    </row>
    <row r="7" spans="1:7" ht="15.75" x14ac:dyDescent="0.2">
      <c r="A7" s="39"/>
      <c r="B7" s="40"/>
      <c r="C7" s="41"/>
      <c r="D7" s="41"/>
      <c r="E7" s="41"/>
      <c r="F7" s="41"/>
      <c r="G7" s="43"/>
    </row>
    <row r="8" spans="1:7" ht="15.75" x14ac:dyDescent="0.2">
      <c r="A8" s="44"/>
      <c r="B8" s="45"/>
      <c r="C8" s="42"/>
      <c r="D8" s="42"/>
      <c r="E8" s="42"/>
      <c r="F8" s="42"/>
      <c r="G8" s="43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B6" sqref="B6"/>
    </sheetView>
  </sheetViews>
  <sheetFormatPr defaultRowHeight="12.75" x14ac:dyDescent="0.2"/>
  <cols>
    <col min="1" max="1" width="22.28515625" customWidth="1"/>
    <col min="2" max="2" width="27.42578125" customWidth="1"/>
    <col min="3" max="3" width="28.5703125" customWidth="1"/>
    <col min="4" max="4" width="42.5703125" customWidth="1"/>
  </cols>
  <sheetData>
    <row r="1" spans="1:4" ht="15.75" x14ac:dyDescent="0.25">
      <c r="A1" s="124" t="s">
        <v>63</v>
      </c>
      <c r="B1" s="124"/>
      <c r="C1" s="124"/>
      <c r="D1" s="124"/>
    </row>
    <row r="2" spans="1:4" ht="15.75" x14ac:dyDescent="0.25">
      <c r="A2" s="125" t="s">
        <v>64</v>
      </c>
      <c r="B2" s="125"/>
      <c r="C2" s="125"/>
      <c r="D2" s="125"/>
    </row>
    <row r="3" spans="1:4" ht="15.75" x14ac:dyDescent="0.25">
      <c r="A3" s="130" t="s">
        <v>65</v>
      </c>
      <c r="B3" s="130"/>
      <c r="C3" s="130"/>
      <c r="D3" s="130"/>
    </row>
    <row r="4" spans="1:4" ht="15.75" x14ac:dyDescent="0.25">
      <c r="A4" s="125" t="s">
        <v>66</v>
      </c>
      <c r="B4" s="125"/>
      <c r="C4" s="125"/>
      <c r="D4" s="125"/>
    </row>
    <row r="5" spans="1:4" ht="15.75" x14ac:dyDescent="0.25">
      <c r="A5" s="47"/>
      <c r="B5" s="47"/>
      <c r="C5" s="47"/>
      <c r="D5" s="47"/>
    </row>
    <row r="6" spans="1:4" ht="125.25" customHeight="1" x14ac:dyDescent="0.2">
      <c r="A6" s="55" t="s">
        <v>57</v>
      </c>
      <c r="B6" s="55" t="s">
        <v>69</v>
      </c>
      <c r="C6" s="55" t="s">
        <v>67</v>
      </c>
      <c r="D6" s="55" t="s">
        <v>68</v>
      </c>
    </row>
    <row r="7" spans="1:4" x14ac:dyDescent="0.2">
      <c r="A7" s="48">
        <v>1</v>
      </c>
      <c r="B7" s="48">
        <v>2</v>
      </c>
      <c r="C7" s="48">
        <v>3</v>
      </c>
      <c r="D7" s="48">
        <v>4</v>
      </c>
    </row>
    <row r="8" spans="1:4" ht="15.75" x14ac:dyDescent="0.2">
      <c r="A8" s="49"/>
      <c r="B8" s="50"/>
      <c r="C8" s="51"/>
      <c r="D8" s="51"/>
    </row>
    <row r="9" spans="1:4" ht="15.75" x14ac:dyDescent="0.2">
      <c r="A9" s="49"/>
      <c r="B9" s="50"/>
      <c r="C9" s="51"/>
      <c r="D9" s="51"/>
    </row>
    <row r="10" spans="1:4" ht="15.75" x14ac:dyDescent="0.2">
      <c r="A10" s="53"/>
      <c r="B10" s="54"/>
      <c r="C10" s="52"/>
      <c r="D10" s="52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5" sqref="D5:D7"/>
    </sheetView>
  </sheetViews>
  <sheetFormatPr defaultRowHeight="12.75" x14ac:dyDescent="0.2"/>
  <cols>
    <col min="2" max="2" width="20.28515625" customWidth="1"/>
    <col min="3" max="3" width="25.42578125" customWidth="1"/>
    <col min="4" max="4" width="16" customWidth="1"/>
    <col min="5" max="5" width="18.7109375" customWidth="1"/>
    <col min="10" max="10" width="15.140625" customWidth="1"/>
  </cols>
  <sheetData>
    <row r="1" spans="1:10" ht="15.75" x14ac:dyDescent="0.25">
      <c r="A1" s="124" t="s">
        <v>70</v>
      </c>
      <c r="B1" s="124"/>
      <c r="C1" s="124"/>
      <c r="D1" s="124"/>
      <c r="E1" s="124"/>
      <c r="F1" s="124"/>
      <c r="G1" s="124"/>
      <c r="H1" s="124"/>
      <c r="I1" s="124"/>
      <c r="J1" s="124"/>
    </row>
    <row r="2" spans="1:10" ht="15.75" x14ac:dyDescent="0.25">
      <c r="A2" s="125" t="s">
        <v>71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0" ht="15.75" x14ac:dyDescent="0.2">
      <c r="A3" s="126" t="s">
        <v>72</v>
      </c>
      <c r="B3" s="126"/>
      <c r="C3" s="126"/>
      <c r="D3" s="126"/>
      <c r="E3" s="126"/>
      <c r="F3" s="126"/>
      <c r="G3" s="126"/>
      <c r="H3" s="126"/>
      <c r="I3" s="126"/>
      <c r="J3" s="126"/>
    </row>
    <row r="4" spans="1:10" ht="15.7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</row>
    <row r="5" spans="1:10" ht="54" customHeight="1" x14ac:dyDescent="0.2">
      <c r="A5" s="127" t="s">
        <v>57</v>
      </c>
      <c r="B5" s="127" t="s">
        <v>73</v>
      </c>
      <c r="C5" s="127" t="s">
        <v>74</v>
      </c>
      <c r="D5" s="127" t="s">
        <v>75</v>
      </c>
      <c r="E5" s="127" t="s">
        <v>76</v>
      </c>
      <c r="F5" s="122" t="s">
        <v>77</v>
      </c>
      <c r="G5" s="122"/>
      <c r="H5" s="122"/>
      <c r="I5" s="122"/>
      <c r="J5" s="122"/>
    </row>
    <row r="6" spans="1:10" ht="15.75" x14ac:dyDescent="0.2">
      <c r="A6" s="128"/>
      <c r="B6" s="128"/>
      <c r="C6" s="128"/>
      <c r="D6" s="128"/>
      <c r="E6" s="128"/>
      <c r="F6" s="122" t="s">
        <v>0</v>
      </c>
      <c r="G6" s="122" t="s">
        <v>53</v>
      </c>
      <c r="H6" s="122"/>
      <c r="I6" s="122"/>
      <c r="J6" s="122"/>
    </row>
    <row r="7" spans="1:10" ht="31.5" x14ac:dyDescent="0.2">
      <c r="A7" s="129"/>
      <c r="B7" s="129"/>
      <c r="C7" s="129"/>
      <c r="D7" s="129"/>
      <c r="E7" s="129"/>
      <c r="F7" s="122"/>
      <c r="G7" s="57" t="s">
        <v>78</v>
      </c>
      <c r="H7" s="57" t="s">
        <v>78</v>
      </c>
      <c r="I7" s="57" t="s">
        <v>78</v>
      </c>
      <c r="J7" s="57" t="s">
        <v>79</v>
      </c>
    </row>
    <row r="8" spans="1:10" x14ac:dyDescent="0.2">
      <c r="A8" s="58">
        <v>1</v>
      </c>
      <c r="B8" s="58">
        <v>2</v>
      </c>
      <c r="C8" s="58">
        <v>3</v>
      </c>
      <c r="D8" s="58">
        <v>4</v>
      </c>
      <c r="E8" s="58">
        <v>5</v>
      </c>
      <c r="F8" s="58">
        <v>6</v>
      </c>
      <c r="G8" s="58">
        <v>7</v>
      </c>
      <c r="H8" s="58">
        <v>8</v>
      </c>
      <c r="I8" s="58">
        <v>9</v>
      </c>
      <c r="J8" s="58">
        <v>10</v>
      </c>
    </row>
    <row r="9" spans="1:10" ht="15.75" x14ac:dyDescent="0.2">
      <c r="A9" s="61"/>
      <c r="B9" s="62"/>
      <c r="C9" s="59"/>
      <c r="D9" s="59"/>
      <c r="E9" s="60"/>
      <c r="F9" s="59"/>
      <c r="G9" s="59"/>
      <c r="H9" s="60"/>
      <c r="I9" s="60"/>
      <c r="J9" s="60"/>
    </row>
    <row r="10" spans="1:10" ht="15.75" x14ac:dyDescent="0.2">
      <c r="A10" s="61"/>
      <c r="B10" s="62"/>
      <c r="C10" s="59"/>
      <c r="D10" s="59"/>
      <c r="E10" s="59"/>
      <c r="F10" s="59"/>
      <c r="G10" s="59"/>
      <c r="H10" s="59"/>
      <c r="I10" s="59"/>
      <c r="J10" s="59"/>
    </row>
    <row r="11" spans="1:10" ht="15.75" x14ac:dyDescent="0.2">
      <c r="A11" s="61"/>
      <c r="B11" s="62"/>
      <c r="C11" s="59"/>
      <c r="D11" s="59"/>
      <c r="E11" s="59"/>
      <c r="F11" s="59"/>
      <c r="G11" s="59"/>
      <c r="H11" s="59"/>
      <c r="I11" s="59"/>
      <c r="J11" s="59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zoomScaleNormal="100" workbookViewId="0">
      <selection activeCell="E22" sqref="E22"/>
    </sheetView>
  </sheetViews>
  <sheetFormatPr defaultRowHeight="12.75" x14ac:dyDescent="0.2"/>
  <cols>
    <col min="1" max="1" width="8.7109375" customWidth="1"/>
    <col min="2" max="2" width="26.85546875" customWidth="1"/>
    <col min="3" max="3" width="22.28515625" customWidth="1"/>
    <col min="4" max="4" width="13.140625" customWidth="1"/>
    <col min="5" max="5" width="11.5703125" customWidth="1"/>
    <col min="6" max="6" width="11.28515625" customWidth="1"/>
    <col min="7" max="7" width="10.85546875" customWidth="1"/>
    <col min="8" max="8" width="14.140625" customWidth="1"/>
    <col min="9" max="9" width="32.140625" customWidth="1"/>
  </cols>
  <sheetData>
    <row r="1" spans="1:9" ht="15" x14ac:dyDescent="0.25">
      <c r="A1" s="63"/>
      <c r="B1" s="63"/>
      <c r="C1" s="63"/>
      <c r="D1" s="63"/>
      <c r="E1" s="63"/>
      <c r="F1" s="63"/>
      <c r="G1" s="63"/>
      <c r="H1" s="63"/>
      <c r="I1" s="71" t="s">
        <v>80</v>
      </c>
    </row>
    <row r="2" spans="1:9" x14ac:dyDescent="0.2">
      <c r="A2" s="132" t="s">
        <v>81</v>
      </c>
      <c r="B2" s="132"/>
      <c r="C2" s="132"/>
      <c r="D2" s="132"/>
      <c r="E2" s="132"/>
      <c r="F2" s="132"/>
      <c r="G2" s="132"/>
      <c r="H2" s="132"/>
      <c r="I2" s="132"/>
    </row>
    <row r="3" spans="1:9" x14ac:dyDescent="0.2">
      <c r="A3" s="132"/>
      <c r="B3" s="132"/>
      <c r="C3" s="132"/>
      <c r="D3" s="132"/>
      <c r="E3" s="132"/>
      <c r="F3" s="132"/>
      <c r="G3" s="132"/>
      <c r="H3" s="132"/>
      <c r="I3" s="132"/>
    </row>
    <row r="4" spans="1:9" ht="15" x14ac:dyDescent="0.25">
      <c r="A4" s="63"/>
      <c r="B4" s="70"/>
      <c r="C4" s="63"/>
      <c r="D4" s="63"/>
      <c r="E4" s="63"/>
      <c r="F4" s="63"/>
      <c r="G4" s="63"/>
      <c r="H4" s="63"/>
      <c r="I4" s="63"/>
    </row>
    <row r="5" spans="1:9" ht="15" customHeight="1" x14ac:dyDescent="0.2">
      <c r="A5" s="131" t="s">
        <v>82</v>
      </c>
      <c r="B5" s="131" t="s">
        <v>83</v>
      </c>
      <c r="C5" s="131" t="s">
        <v>84</v>
      </c>
      <c r="D5" s="131"/>
      <c r="E5" s="131"/>
      <c r="F5" s="131"/>
      <c r="G5" s="131"/>
      <c r="H5" s="131"/>
      <c r="I5" s="133" t="s">
        <v>85</v>
      </c>
    </row>
    <row r="6" spans="1:9" ht="81" customHeight="1" x14ac:dyDescent="0.2">
      <c r="A6" s="131"/>
      <c r="B6" s="131"/>
      <c r="C6" s="131"/>
      <c r="D6" s="65" t="s">
        <v>17</v>
      </c>
      <c r="E6" s="65" t="s">
        <v>18</v>
      </c>
      <c r="F6" s="65" t="s">
        <v>91</v>
      </c>
      <c r="G6" s="75" t="s">
        <v>99</v>
      </c>
      <c r="H6" s="65" t="s">
        <v>98</v>
      </c>
      <c r="I6" s="134"/>
    </row>
    <row r="7" spans="1:9" ht="15" x14ac:dyDescent="0.2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6">
        <v>6</v>
      </c>
      <c r="G7" s="66">
        <v>7</v>
      </c>
      <c r="H7" s="65">
        <v>8</v>
      </c>
      <c r="I7" s="67">
        <v>9</v>
      </c>
    </row>
    <row r="8" spans="1:9" ht="35.450000000000003" customHeight="1" x14ac:dyDescent="0.2">
      <c r="A8" s="65"/>
      <c r="B8" s="64"/>
      <c r="C8" s="68"/>
      <c r="D8" s="69"/>
      <c r="E8" s="69"/>
      <c r="F8" s="69"/>
      <c r="G8" s="69"/>
      <c r="H8" s="68"/>
      <c r="I8" s="68"/>
    </row>
    <row r="9" spans="1:9" ht="42" customHeight="1" x14ac:dyDescent="0.2">
      <c r="A9" s="65"/>
      <c r="B9" s="64"/>
      <c r="C9" s="68"/>
      <c r="D9" s="69"/>
      <c r="E9" s="69"/>
      <c r="F9" s="69"/>
      <c r="G9" s="69"/>
      <c r="H9" s="68"/>
      <c r="I9" s="68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2024-02-14T10:19:12Z</cp:lastPrinted>
  <dcterms:created xsi:type="dcterms:W3CDTF">1996-10-08T23:32:33Z</dcterms:created>
  <dcterms:modified xsi:type="dcterms:W3CDTF">2024-06-26T05:40:46Z</dcterms:modified>
</cp:coreProperties>
</file>