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1 энергосбер\МП\741-п от 06.12.2019г - копия\"/>
    </mc:Choice>
  </mc:AlternateContent>
  <xr:revisionPtr revIDLastSave="0" documentId="13_ncr:1_{030EA82D-6333-46E1-95DE-17C97AC6C166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8" l="1"/>
  <c r="H18" i="8"/>
  <c r="I18" i="8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44" i="8" l="1"/>
  <c r="F31" i="8"/>
  <c r="G27" i="8"/>
  <c r="F30" i="8"/>
  <c r="F14" i="8"/>
  <c r="G14" i="8"/>
  <c r="E44" i="8" l="1"/>
  <c r="F40" i="8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E26" i="8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2" i="8" l="1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J12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40" i="8" s="1"/>
  <c r="K19" i="8"/>
  <c r="K32" i="8" s="1"/>
  <c r="J40" i="8"/>
  <c r="K18" i="8"/>
  <c r="K31" i="8" s="1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L19" i="8" l="1"/>
  <c r="L32" i="8" s="1"/>
  <c r="L45" i="8"/>
  <c r="L40" i="8" s="1"/>
  <c r="L18" i="8"/>
  <c r="L31" i="8" s="1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M45" i="8" l="1"/>
  <c r="M19" i="8"/>
  <c r="M18" i="8"/>
  <c r="M31" i="8" s="1"/>
  <c r="L27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N45" i="8" l="1"/>
  <c r="N40" i="8" s="1"/>
  <c r="N19" i="8"/>
  <c r="N32" i="8" s="1"/>
  <c r="M40" i="8"/>
  <c r="N18" i="8"/>
  <c r="N31" i="8" s="1"/>
  <c r="M30" i="8"/>
  <c r="M27" i="8" s="1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O28" i="8" l="1"/>
  <c r="O45" i="8"/>
  <c r="O40" i="8" s="1"/>
  <c r="O19" i="8"/>
  <c r="O32" i="8" s="1"/>
  <c r="O18" i="8"/>
  <c r="O31" i="8" s="1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P19" i="8" l="1"/>
  <c r="P45" i="8"/>
  <c r="P40" i="8" s="1"/>
  <c r="P18" i="8"/>
  <c r="P31" i="8" s="1"/>
  <c r="O27" i="8"/>
  <c r="Q11" i="8"/>
  <c r="E11" i="8" s="1"/>
  <c r="P17" i="8"/>
  <c r="P30" i="8" s="1"/>
  <c r="Q13" i="8"/>
  <c r="P32" i="8"/>
  <c r="Q9" i="8"/>
  <c r="P8" i="8"/>
  <c r="Q10" i="8"/>
  <c r="E10" i="8" s="1"/>
  <c r="P16" i="8"/>
  <c r="P29" i="8" s="1"/>
  <c r="Q12" i="8"/>
  <c r="O14" i="8"/>
  <c r="E9" i="8" l="1"/>
  <c r="Q15" i="8"/>
  <c r="Q45" i="8"/>
  <c r="Q19" i="8"/>
  <c r="E13" i="8"/>
  <c r="Q18" i="8"/>
  <c r="E12" i="8"/>
  <c r="P27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<sst xmlns="http://schemas.openxmlformats.org/spreadsheetml/2006/main" count="66" uniqueCount="37">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</sst>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00\ _₽_-;_-* &quot;-&quot;?????\ _₽_-;_-@_-"/>
    <numFmt numFmtId="165" formatCode="#,##0.00000_ ;\-#,##0.00000\ 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left"/>
    </xf>
    <xf numFmtId="0" fontId="5" fillId="0" borderId="0" xfId="0" applyFont="1"/>
    <xf numFmtId="164" fontId="2" fillId="0" borderId="1" xfId="0" applyNumberFormat="1" applyFont="1" applyBorder="1" applyAlignment="1">
      <alignment vertical="center"/>
    </xf>
    <xf numFmtId="49" fontId="4" fillId="2" borderId="1" xfId="0" applyNumberFormat="1" applyFont="1" applyFill="1" applyBorder="1" applyAlignment="1" applyProtection="1">
      <alignment horizontal="left" vertical="top" wrapText="1"/>
    </xf>
    <xf numFmtId="164" fontId="4" fillId="2" borderId="1" xfId="0" applyNumberFormat="1" applyFont="1" applyFill="1" applyBorder="1" applyAlignment="1" applyProtection="1">
      <alignment vertical="center" wrapText="1"/>
    </xf>
    <xf numFmtId="0" fontId="0" fillId="2" borderId="0" xfId="0" applyFill="1"/>
    <xf numFmtId="49" fontId="2" fillId="2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Alignment="1" applyProtection="1">
      <alignment horizontal="right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view="pageBreakPreview" topLeftCell="E1" zoomScale="85" zoomScaleNormal="85" zoomScaleSheetLayoutView="85" workbookViewId="0">
      <selection activeCell="T18" sqref="T18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customWidth="1"/>
    <col min="7" max="7" width="18.7109375" customWidth="1"/>
    <col min="8" max="8" width="20.140625" customWidth="1"/>
    <col min="9" max="9" width="21.5703125" customWidth="1"/>
    <col min="10" max="10" width="16.85546875" customWidth="1"/>
    <col min="11" max="11" width="21.42578125" customWidth="1"/>
    <col min="12" max="12" width="20.28515625" customWidth="1"/>
    <col min="13" max="13" width="20" customWidth="1"/>
    <col min="14" max="14" width="19.85546875" customWidth="1"/>
    <col min="15" max="15" width="19.42578125" customWidth="1"/>
    <col min="16" max="16" width="19.5703125" customWidth="1"/>
    <col min="17" max="17" width="22" customWidth="1"/>
    <col min="18" max="18" width="22.28515625" customWidth="1"/>
  </cols>
  <sheetData>
    <row r="1" spans="1:18" ht="16.5" x14ac:dyDescent="0.25">
      <c r="A1" s="1"/>
      <c r="B1" s="1"/>
      <c r="C1" s="1"/>
      <c r="D1" s="1"/>
      <c r="E1" s="1"/>
      <c r="F1" s="22" t="s">
        <v>17</v>
      </c>
      <c r="G1" s="22"/>
      <c r="H1" s="14" t="s">
        <v>33</v>
      </c>
    </row>
    <row r="2" spans="1:18" ht="16.5" x14ac:dyDescent="0.25">
      <c r="A2" s="1"/>
      <c r="B2" s="1"/>
      <c r="C2" s="1"/>
      <c r="D2" s="1"/>
      <c r="E2" s="1"/>
      <c r="F2" s="1"/>
      <c r="G2" s="1"/>
    </row>
    <row r="3" spans="1:18" ht="16.5" x14ac:dyDescent="0.25">
      <c r="A3" s="23" t="s">
        <v>34</v>
      </c>
      <c r="B3" s="23"/>
      <c r="C3" s="23"/>
      <c r="D3" s="23"/>
      <c r="E3" s="23"/>
      <c r="F3" s="23"/>
      <c r="G3" s="23"/>
    </row>
    <row r="4" spans="1:18" ht="16.5" x14ac:dyDescent="0.25">
      <c r="A4" s="1"/>
      <c r="B4" s="1"/>
      <c r="C4" s="1"/>
      <c r="D4" s="1"/>
      <c r="E4" s="1"/>
      <c r="F4" s="1"/>
      <c r="G4" s="1"/>
    </row>
    <row r="5" spans="1:18" ht="16.5" x14ac:dyDescent="0.2">
      <c r="A5" s="24" t="s">
        <v>2</v>
      </c>
      <c r="B5" s="24" t="s">
        <v>3</v>
      </c>
      <c r="C5" s="24" t="s">
        <v>4</v>
      </c>
      <c r="D5" s="24" t="s">
        <v>5</v>
      </c>
      <c r="E5" s="24" t="s">
        <v>6</v>
      </c>
      <c r="F5" s="24"/>
      <c r="G5" s="25"/>
      <c r="H5" s="13"/>
      <c r="I5" s="13"/>
      <c r="J5" s="12"/>
      <c r="K5" s="12"/>
      <c r="L5" s="12"/>
      <c r="M5" s="12"/>
      <c r="N5" s="12"/>
      <c r="O5" s="12"/>
      <c r="P5" s="12"/>
      <c r="Q5" s="11"/>
    </row>
    <row r="6" spans="1:18" ht="16.5" x14ac:dyDescent="0.2">
      <c r="A6" s="24"/>
      <c r="B6" s="24"/>
      <c r="C6" s="24"/>
      <c r="D6" s="24"/>
      <c r="E6" s="3" t="s">
        <v>7</v>
      </c>
      <c r="F6" s="3" t="s">
        <v>1</v>
      </c>
      <c r="G6" s="3" t="s">
        <v>8</v>
      </c>
      <c r="H6" s="10" t="s">
        <v>23</v>
      </c>
      <c r="I6" s="10" t="s">
        <v>24</v>
      </c>
      <c r="J6" s="10" t="s">
        <v>25</v>
      </c>
      <c r="K6" s="10" t="s">
        <v>26</v>
      </c>
      <c r="L6" s="10" t="s">
        <v>27</v>
      </c>
      <c r="M6" s="10" t="s">
        <v>28</v>
      </c>
      <c r="N6" s="10" t="s">
        <v>29</v>
      </c>
      <c r="O6" s="10" t="s">
        <v>30</v>
      </c>
      <c r="P6" s="10" t="s">
        <v>31</v>
      </c>
      <c r="Q6" s="10" t="s">
        <v>32</v>
      </c>
    </row>
    <row r="7" spans="1:18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8</v>
      </c>
      <c r="G7" s="3">
        <v>9</v>
      </c>
      <c r="H7" s="10">
        <v>10</v>
      </c>
      <c r="I7" s="10">
        <v>11</v>
      </c>
      <c r="J7" s="10">
        <v>12</v>
      </c>
      <c r="K7" s="10">
        <v>13</v>
      </c>
      <c r="L7" s="10">
        <v>14</v>
      </c>
      <c r="M7" s="10">
        <v>15</v>
      </c>
      <c r="N7" s="10">
        <v>16</v>
      </c>
      <c r="O7" s="10">
        <v>17</v>
      </c>
      <c r="P7" s="10">
        <v>18</v>
      </c>
      <c r="Q7" s="10">
        <v>19</v>
      </c>
    </row>
    <row r="8" spans="1:18" ht="16.5" customHeight="1" x14ac:dyDescent="0.2">
      <c r="A8" s="24" t="s">
        <v>19</v>
      </c>
      <c r="B8" s="26" t="s">
        <v>36</v>
      </c>
      <c r="C8" s="24" t="s">
        <v>21</v>
      </c>
      <c r="D8" s="5" t="s">
        <v>0</v>
      </c>
      <c r="E8" s="6">
        <f>SUM(F8:Q8)</f>
        <v>61923.906905268559</v>
      </c>
      <c r="F8" s="6">
        <f>SUM(F9:F13)</f>
        <v>572.50924999999995</v>
      </c>
      <c r="G8" s="6">
        <f t="shared" ref="G8:Q8" si="0">SUM(G9:G13)</f>
        <v>18860</v>
      </c>
      <c r="H8" s="6">
        <f t="shared" si="0"/>
        <v>18850</v>
      </c>
      <c r="I8" s="6">
        <f t="shared" si="0"/>
        <v>18850</v>
      </c>
      <c r="J8" s="6">
        <f t="shared" si="0"/>
        <v>520</v>
      </c>
      <c r="K8" s="6">
        <f t="shared" si="0"/>
        <v>540.79999999999995</v>
      </c>
      <c r="L8" s="6">
        <f t="shared" si="0"/>
        <v>562.4319999999999</v>
      </c>
      <c r="M8" s="6">
        <f t="shared" si="0"/>
        <v>584.92927999999995</v>
      </c>
      <c r="N8" s="6">
        <f t="shared" si="0"/>
        <v>608.32645119999995</v>
      </c>
      <c r="O8" s="6">
        <f t="shared" si="0"/>
        <v>632.65950924799995</v>
      </c>
      <c r="P8" s="6">
        <f t="shared" si="0"/>
        <v>657.96588961791997</v>
      </c>
      <c r="Q8" s="6">
        <f t="shared" si="0"/>
        <v>684.28452520263681</v>
      </c>
    </row>
    <row r="9" spans="1:18" ht="16.5" x14ac:dyDescent="0.2">
      <c r="A9" s="24"/>
      <c r="B9" s="26"/>
      <c r="C9" s="24"/>
      <c r="D9" s="9" t="s">
        <v>9</v>
      </c>
      <c r="E9" s="6">
        <f>SUM(F9:Q9)</f>
        <v>0</v>
      </c>
      <c r="F9" s="7">
        <v>0</v>
      </c>
      <c r="G9" s="7">
        <v>0</v>
      </c>
      <c r="H9" s="15">
        <f t="shared" ref="H9:Q39" si="1">(G9*4%)+G9</f>
        <v>0</v>
      </c>
      <c r="I9" s="15">
        <f t="shared" si="1"/>
        <v>0</v>
      </c>
      <c r="J9" s="15">
        <f t="shared" si="1"/>
        <v>0</v>
      </c>
      <c r="K9" s="15">
        <f t="shared" si="1"/>
        <v>0</v>
      </c>
      <c r="L9" s="15">
        <f t="shared" si="1"/>
        <v>0</v>
      </c>
      <c r="M9" s="15">
        <f t="shared" si="1"/>
        <v>0</v>
      </c>
      <c r="N9" s="15">
        <f t="shared" si="1"/>
        <v>0</v>
      </c>
      <c r="O9" s="15">
        <f t="shared" si="1"/>
        <v>0</v>
      </c>
      <c r="P9" s="15">
        <f t="shared" si="1"/>
        <v>0</v>
      </c>
      <c r="Q9" s="15">
        <f t="shared" si="1"/>
        <v>0</v>
      </c>
    </row>
    <row r="10" spans="1:18" ht="16.5" x14ac:dyDescent="0.2">
      <c r="A10" s="24"/>
      <c r="B10" s="26"/>
      <c r="C10" s="24"/>
      <c r="D10" s="9" t="s">
        <v>10</v>
      </c>
      <c r="E10" s="6">
        <f t="shared" ref="E10:E11" si="2">SUM(F10:Q10)</f>
        <v>0</v>
      </c>
      <c r="F10" s="7">
        <v>0</v>
      </c>
      <c r="G10" s="7"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0</v>
      </c>
    </row>
    <row r="11" spans="1:18" ht="16.5" x14ac:dyDescent="0.2">
      <c r="A11" s="24"/>
      <c r="B11" s="26"/>
      <c r="C11" s="24"/>
      <c r="D11" s="9" t="s">
        <v>11</v>
      </c>
      <c r="E11" s="6">
        <f t="shared" si="2"/>
        <v>0</v>
      </c>
      <c r="F11" s="7">
        <v>0</v>
      </c>
      <c r="G11" s="7"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15">
        <f t="shared" si="1"/>
        <v>0</v>
      </c>
      <c r="N11" s="15">
        <f t="shared" si="1"/>
        <v>0</v>
      </c>
      <c r="O11" s="15">
        <f t="shared" si="1"/>
        <v>0</v>
      </c>
      <c r="P11" s="15">
        <f t="shared" si="1"/>
        <v>0</v>
      </c>
      <c r="Q11" s="15">
        <f t="shared" si="1"/>
        <v>0</v>
      </c>
    </row>
    <row r="12" spans="1:18" ht="33" x14ac:dyDescent="0.2">
      <c r="A12" s="24"/>
      <c r="B12" s="26"/>
      <c r="C12" s="24"/>
      <c r="D12" s="9" t="s">
        <v>18</v>
      </c>
      <c r="E12" s="6">
        <f>SUM(F12:Q12)</f>
        <v>6973.9069052685572</v>
      </c>
      <c r="F12" s="7">
        <f>500+8.33425+115+250+150-0.825-50-250-150</f>
        <v>572.50924999999995</v>
      </c>
      <c r="G12" s="7">
        <v>610</v>
      </c>
      <c r="H12" s="15">
        <v>500</v>
      </c>
      <c r="I12" s="15">
        <v>500</v>
      </c>
      <c r="J12" s="15">
        <f t="shared" si="1"/>
        <v>520</v>
      </c>
      <c r="K12" s="15">
        <f t="shared" si="1"/>
        <v>540.79999999999995</v>
      </c>
      <c r="L12" s="15">
        <f t="shared" si="1"/>
        <v>562.4319999999999</v>
      </c>
      <c r="M12" s="15">
        <f t="shared" si="1"/>
        <v>584.92927999999995</v>
      </c>
      <c r="N12" s="15">
        <f t="shared" si="1"/>
        <v>608.32645119999995</v>
      </c>
      <c r="O12" s="15">
        <f t="shared" si="1"/>
        <v>632.65950924799995</v>
      </c>
      <c r="P12" s="15">
        <f t="shared" si="1"/>
        <v>657.96588961791997</v>
      </c>
      <c r="Q12" s="15">
        <f t="shared" si="1"/>
        <v>684.28452520263681</v>
      </c>
    </row>
    <row r="13" spans="1:18" ht="16.5" x14ac:dyDescent="0.2">
      <c r="A13" s="24"/>
      <c r="B13" s="26"/>
      <c r="C13" s="24"/>
      <c r="D13" s="9" t="s">
        <v>12</v>
      </c>
      <c r="E13" s="6">
        <f>SUM(F13:Q13)</f>
        <v>54950</v>
      </c>
      <c r="F13" s="7">
        <f>18000-18000</f>
        <v>0</v>
      </c>
      <c r="G13" s="7">
        <v>18250</v>
      </c>
      <c r="H13" s="15">
        <v>18350</v>
      </c>
      <c r="I13" s="15">
        <v>18350</v>
      </c>
      <c r="J13" s="15"/>
      <c r="K13" s="15">
        <f t="shared" si="1"/>
        <v>0</v>
      </c>
      <c r="L13" s="15">
        <f t="shared" si="1"/>
        <v>0</v>
      </c>
      <c r="M13" s="15">
        <f t="shared" si="1"/>
        <v>0</v>
      </c>
      <c r="N13" s="15">
        <f t="shared" si="1"/>
        <v>0</v>
      </c>
      <c r="O13" s="15">
        <f t="shared" si="1"/>
        <v>0</v>
      </c>
      <c r="P13" s="15">
        <f t="shared" si="1"/>
        <v>0</v>
      </c>
      <c r="Q13" s="15">
        <f t="shared" si="1"/>
        <v>0</v>
      </c>
    </row>
    <row r="14" spans="1:18" ht="16.5" customHeight="1" x14ac:dyDescent="0.2">
      <c r="A14" s="34" t="s">
        <v>13</v>
      </c>
      <c r="B14" s="35"/>
      <c r="C14" s="36"/>
      <c r="D14" s="5" t="s">
        <v>0</v>
      </c>
      <c r="E14" s="6">
        <f>E15+E16+E17+E18+E19</f>
        <v>61923.906905268559</v>
      </c>
      <c r="F14" s="6">
        <f>F15+F16+F17+F18+F19</f>
        <v>572.50924999999995</v>
      </c>
      <c r="G14" s="6">
        <f>G15+G16+G17+G18+G19</f>
        <v>18860</v>
      </c>
      <c r="H14" s="6">
        <f t="shared" ref="H14:Q14" si="3">H15+H16+H17+H18+H19</f>
        <v>18850</v>
      </c>
      <c r="I14" s="6">
        <f t="shared" si="3"/>
        <v>18850</v>
      </c>
      <c r="J14" s="6">
        <f t="shared" si="3"/>
        <v>520</v>
      </c>
      <c r="K14" s="6">
        <f t="shared" si="3"/>
        <v>540.79999999999995</v>
      </c>
      <c r="L14" s="6">
        <f t="shared" si="3"/>
        <v>562.4319999999999</v>
      </c>
      <c r="M14" s="6">
        <f t="shared" si="3"/>
        <v>584.92927999999995</v>
      </c>
      <c r="N14" s="6">
        <f t="shared" si="3"/>
        <v>608.32645119999995</v>
      </c>
      <c r="O14" s="6">
        <f t="shared" si="3"/>
        <v>632.65950924799995</v>
      </c>
      <c r="P14" s="6">
        <f t="shared" si="3"/>
        <v>657.96588961791997</v>
      </c>
      <c r="Q14" s="6">
        <f t="shared" si="3"/>
        <v>684.28452520263681</v>
      </c>
      <c r="R14" s="51"/>
    </row>
    <row r="15" spans="1:18" ht="16.5" x14ac:dyDescent="0.2">
      <c r="A15" s="37"/>
      <c r="B15" s="38"/>
      <c r="C15" s="39"/>
      <c r="D15" s="5" t="s">
        <v>9</v>
      </c>
      <c r="E15" s="6">
        <f>SUM(F15:Q15)</f>
        <v>0</v>
      </c>
      <c r="F15" s="6">
        <f>F9</f>
        <v>0</v>
      </c>
      <c r="G15" s="6">
        <f t="shared" ref="G15:Q15" si="4">G9</f>
        <v>0</v>
      </c>
      <c r="H15" s="6">
        <f t="shared" si="4"/>
        <v>0</v>
      </c>
      <c r="I15" s="6">
        <f t="shared" si="4"/>
        <v>0</v>
      </c>
      <c r="J15" s="6">
        <f t="shared" si="4"/>
        <v>0</v>
      </c>
      <c r="K15" s="6">
        <f t="shared" si="4"/>
        <v>0</v>
      </c>
      <c r="L15" s="6">
        <f t="shared" si="4"/>
        <v>0</v>
      </c>
      <c r="M15" s="6">
        <f t="shared" si="4"/>
        <v>0</v>
      </c>
      <c r="N15" s="6">
        <f t="shared" si="4"/>
        <v>0</v>
      </c>
      <c r="O15" s="6">
        <f t="shared" si="4"/>
        <v>0</v>
      </c>
      <c r="P15" s="6">
        <f t="shared" si="4"/>
        <v>0</v>
      </c>
      <c r="Q15" s="6">
        <f t="shared" si="4"/>
        <v>0</v>
      </c>
      <c r="R15" s="51"/>
    </row>
    <row r="16" spans="1:18" ht="33" x14ac:dyDescent="0.2">
      <c r="A16" s="37"/>
      <c r="B16" s="38"/>
      <c r="C16" s="39"/>
      <c r="D16" s="5" t="s">
        <v>10</v>
      </c>
      <c r="E16" s="6">
        <f t="shared" ref="E16:E19" si="5">SUM(F16:Q16)</f>
        <v>0</v>
      </c>
      <c r="F16" s="6">
        <f t="shared" ref="F16:F19" si="6">F10</f>
        <v>0</v>
      </c>
      <c r="G16" s="6">
        <f t="shared" ref="G16:Q16" si="7">G10</f>
        <v>0</v>
      </c>
      <c r="H16" s="6">
        <f t="shared" si="7"/>
        <v>0</v>
      </c>
      <c r="I16" s="6">
        <f t="shared" si="7"/>
        <v>0</v>
      </c>
      <c r="J16" s="6">
        <f t="shared" si="7"/>
        <v>0</v>
      </c>
      <c r="K16" s="6">
        <f t="shared" si="7"/>
        <v>0</v>
      </c>
      <c r="L16" s="6">
        <f t="shared" si="7"/>
        <v>0</v>
      </c>
      <c r="M16" s="6">
        <f t="shared" si="7"/>
        <v>0</v>
      </c>
      <c r="N16" s="6">
        <f t="shared" si="7"/>
        <v>0</v>
      </c>
      <c r="O16" s="6">
        <f t="shared" si="7"/>
        <v>0</v>
      </c>
      <c r="P16" s="6">
        <f t="shared" si="7"/>
        <v>0</v>
      </c>
      <c r="Q16" s="6">
        <f t="shared" si="7"/>
        <v>0</v>
      </c>
      <c r="R16" s="51"/>
    </row>
    <row r="17" spans="1:18" ht="16.5" x14ac:dyDescent="0.2">
      <c r="A17" s="37"/>
      <c r="B17" s="38"/>
      <c r="C17" s="39"/>
      <c r="D17" s="5" t="s">
        <v>11</v>
      </c>
      <c r="E17" s="6">
        <f t="shared" si="5"/>
        <v>0</v>
      </c>
      <c r="F17" s="6">
        <f t="shared" si="6"/>
        <v>0</v>
      </c>
      <c r="G17" s="6">
        <f t="shared" ref="G17:Q17" si="8">G11</f>
        <v>0</v>
      </c>
      <c r="H17" s="6">
        <f t="shared" si="8"/>
        <v>0</v>
      </c>
      <c r="I17" s="6">
        <f t="shared" si="8"/>
        <v>0</v>
      </c>
      <c r="J17" s="6">
        <f t="shared" si="8"/>
        <v>0</v>
      </c>
      <c r="K17" s="6">
        <f t="shared" si="8"/>
        <v>0</v>
      </c>
      <c r="L17" s="6">
        <f t="shared" si="8"/>
        <v>0</v>
      </c>
      <c r="M17" s="6">
        <f t="shared" si="8"/>
        <v>0</v>
      </c>
      <c r="N17" s="6">
        <f t="shared" si="8"/>
        <v>0</v>
      </c>
      <c r="O17" s="6">
        <f t="shared" si="8"/>
        <v>0</v>
      </c>
      <c r="P17" s="6">
        <f t="shared" si="8"/>
        <v>0</v>
      </c>
      <c r="Q17" s="6">
        <f t="shared" si="8"/>
        <v>0</v>
      </c>
      <c r="R17" s="51"/>
    </row>
    <row r="18" spans="1:18" ht="33" x14ac:dyDescent="0.2">
      <c r="A18" s="37"/>
      <c r="B18" s="38"/>
      <c r="C18" s="39"/>
      <c r="D18" s="5" t="s">
        <v>18</v>
      </c>
      <c r="E18" s="6">
        <f t="shared" si="5"/>
        <v>6973.9069052685572</v>
      </c>
      <c r="F18" s="6">
        <f t="shared" si="6"/>
        <v>572.50924999999995</v>
      </c>
      <c r="G18" s="6">
        <f t="shared" ref="G18:Q18" si="9">G12</f>
        <v>610</v>
      </c>
      <c r="H18" s="6">
        <f t="shared" si="9"/>
        <v>500</v>
      </c>
      <c r="I18" s="6">
        <f t="shared" si="9"/>
        <v>500</v>
      </c>
      <c r="J18" s="6">
        <f t="shared" si="9"/>
        <v>520</v>
      </c>
      <c r="K18" s="6">
        <f t="shared" si="9"/>
        <v>540.79999999999995</v>
      </c>
      <c r="L18" s="6">
        <f t="shared" si="9"/>
        <v>562.4319999999999</v>
      </c>
      <c r="M18" s="6">
        <f t="shared" si="9"/>
        <v>584.92927999999995</v>
      </c>
      <c r="N18" s="6">
        <f t="shared" si="9"/>
        <v>608.32645119999995</v>
      </c>
      <c r="O18" s="6">
        <f t="shared" si="9"/>
        <v>632.65950924799995</v>
      </c>
      <c r="P18" s="6">
        <f t="shared" si="9"/>
        <v>657.96588961791997</v>
      </c>
      <c r="Q18" s="6">
        <f t="shared" si="9"/>
        <v>684.28452520263681</v>
      </c>
      <c r="R18" s="51"/>
    </row>
    <row r="19" spans="1:18" ht="16.5" x14ac:dyDescent="0.2">
      <c r="A19" s="40"/>
      <c r="B19" s="41"/>
      <c r="C19" s="42"/>
      <c r="D19" s="5" t="s">
        <v>12</v>
      </c>
      <c r="E19" s="6">
        <f t="shared" si="5"/>
        <v>54950</v>
      </c>
      <c r="F19" s="6">
        <f t="shared" si="6"/>
        <v>0</v>
      </c>
      <c r="G19" s="6">
        <f t="shared" ref="G19:Q19" si="10">G13</f>
        <v>18250</v>
      </c>
      <c r="H19" s="6">
        <f t="shared" si="10"/>
        <v>18350</v>
      </c>
      <c r="I19" s="6">
        <f t="shared" si="10"/>
        <v>18350</v>
      </c>
      <c r="J19" s="6">
        <f t="shared" si="10"/>
        <v>0</v>
      </c>
      <c r="K19" s="6">
        <f t="shared" si="10"/>
        <v>0</v>
      </c>
      <c r="L19" s="6">
        <f t="shared" si="10"/>
        <v>0</v>
      </c>
      <c r="M19" s="6">
        <f t="shared" si="10"/>
        <v>0</v>
      </c>
      <c r="N19" s="6">
        <f t="shared" si="10"/>
        <v>0</v>
      </c>
      <c r="O19" s="6">
        <f t="shared" si="10"/>
        <v>0</v>
      </c>
      <c r="P19" s="6">
        <f t="shared" si="10"/>
        <v>0</v>
      </c>
      <c r="Q19" s="6">
        <f t="shared" si="10"/>
        <v>0</v>
      </c>
      <c r="R19" s="51"/>
    </row>
    <row r="20" spans="1:18" ht="16.5" customHeight="1" x14ac:dyDescent="0.2">
      <c r="A20" s="43" t="s">
        <v>14</v>
      </c>
      <c r="B20" s="43"/>
      <c r="C20" s="2"/>
      <c r="D20" s="2"/>
      <c r="E20" s="6"/>
      <c r="F20" s="6"/>
      <c r="G20" s="6"/>
      <c r="H20" s="15">
        <f t="shared" si="1"/>
        <v>0</v>
      </c>
      <c r="I20" s="15">
        <f t="shared" si="1"/>
        <v>0</v>
      </c>
      <c r="J20" s="15">
        <f t="shared" si="1"/>
        <v>0</v>
      </c>
      <c r="K20" s="15">
        <f t="shared" si="1"/>
        <v>0</v>
      </c>
      <c r="L20" s="15">
        <f t="shared" si="1"/>
        <v>0</v>
      </c>
      <c r="M20" s="15">
        <f t="shared" si="1"/>
        <v>0</v>
      </c>
      <c r="N20" s="15">
        <f t="shared" si="1"/>
        <v>0</v>
      </c>
      <c r="O20" s="15">
        <f t="shared" si="1"/>
        <v>0</v>
      </c>
      <c r="P20" s="15">
        <f t="shared" si="1"/>
        <v>0</v>
      </c>
      <c r="Q20" s="15">
        <f t="shared" si="1"/>
        <v>0</v>
      </c>
      <c r="R20" s="51"/>
    </row>
    <row r="21" spans="1:18" ht="16.5" customHeight="1" x14ac:dyDescent="0.2">
      <c r="A21" s="27" t="s">
        <v>15</v>
      </c>
      <c r="B21" s="28"/>
      <c r="C21" s="24"/>
      <c r="D21" s="5" t="s">
        <v>0</v>
      </c>
      <c r="E21" s="6">
        <f>SUM(F21:G21)</f>
        <v>0</v>
      </c>
      <c r="F21" s="6">
        <f t="shared" ref="F21:G21" si="11">F22+F23+F24+F25+F26</f>
        <v>0</v>
      </c>
      <c r="G21" s="6">
        <f t="shared" si="11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5">
        <f t="shared" si="1"/>
        <v>0</v>
      </c>
      <c r="M21" s="15">
        <f t="shared" si="1"/>
        <v>0</v>
      </c>
      <c r="N21" s="15">
        <f t="shared" si="1"/>
        <v>0</v>
      </c>
      <c r="O21" s="15">
        <f t="shared" si="1"/>
        <v>0</v>
      </c>
      <c r="P21" s="15">
        <f t="shared" si="1"/>
        <v>0</v>
      </c>
      <c r="Q21" s="15">
        <f t="shared" si="1"/>
        <v>0</v>
      </c>
      <c r="R21" s="51"/>
    </row>
    <row r="22" spans="1:18" ht="16.5" x14ac:dyDescent="0.2">
      <c r="A22" s="29"/>
      <c r="B22" s="30"/>
      <c r="C22" s="24"/>
      <c r="D22" s="8" t="s">
        <v>22</v>
      </c>
      <c r="E22" s="6">
        <f t="shared" ref="E22:E26" si="12">SUM(F22:Q22)</f>
        <v>0</v>
      </c>
      <c r="F22" s="6"/>
      <c r="G22" s="6"/>
      <c r="H22" s="15">
        <f t="shared" si="1"/>
        <v>0</v>
      </c>
      <c r="I22" s="15">
        <f t="shared" si="1"/>
        <v>0</v>
      </c>
      <c r="J22" s="15">
        <f t="shared" si="1"/>
        <v>0</v>
      </c>
      <c r="K22" s="15">
        <f t="shared" si="1"/>
        <v>0</v>
      </c>
      <c r="L22" s="15">
        <f t="shared" si="1"/>
        <v>0</v>
      </c>
      <c r="M22" s="15">
        <f t="shared" si="1"/>
        <v>0</v>
      </c>
      <c r="N22" s="15">
        <f t="shared" si="1"/>
        <v>0</v>
      </c>
      <c r="O22" s="15">
        <f t="shared" si="1"/>
        <v>0</v>
      </c>
      <c r="P22" s="15">
        <f t="shared" si="1"/>
        <v>0</v>
      </c>
      <c r="Q22" s="15">
        <f t="shared" si="1"/>
        <v>0</v>
      </c>
      <c r="R22" s="51"/>
    </row>
    <row r="23" spans="1:18" ht="16.5" x14ac:dyDescent="0.2">
      <c r="A23" s="29"/>
      <c r="B23" s="30"/>
      <c r="C23" s="24"/>
      <c r="D23" s="4" t="s">
        <v>10</v>
      </c>
      <c r="E23" s="6">
        <f t="shared" si="12"/>
        <v>0</v>
      </c>
      <c r="F23" s="6">
        <v>0</v>
      </c>
      <c r="G23" s="6">
        <v>0</v>
      </c>
      <c r="H23" s="15">
        <f t="shared" si="1"/>
        <v>0</v>
      </c>
      <c r="I23" s="15">
        <f t="shared" si="1"/>
        <v>0</v>
      </c>
      <c r="J23" s="15">
        <f t="shared" si="1"/>
        <v>0</v>
      </c>
      <c r="K23" s="15">
        <f t="shared" si="1"/>
        <v>0</v>
      </c>
      <c r="L23" s="15">
        <f t="shared" si="1"/>
        <v>0</v>
      </c>
      <c r="M23" s="15">
        <f t="shared" si="1"/>
        <v>0</v>
      </c>
      <c r="N23" s="15">
        <f t="shared" si="1"/>
        <v>0</v>
      </c>
      <c r="O23" s="15">
        <f t="shared" si="1"/>
        <v>0</v>
      </c>
      <c r="P23" s="15">
        <f t="shared" si="1"/>
        <v>0</v>
      </c>
      <c r="Q23" s="15">
        <f t="shared" si="1"/>
        <v>0</v>
      </c>
      <c r="R23" s="51"/>
    </row>
    <row r="24" spans="1:18" ht="16.5" x14ac:dyDescent="0.2">
      <c r="A24" s="29"/>
      <c r="B24" s="30"/>
      <c r="C24" s="24"/>
      <c r="D24" s="4" t="s">
        <v>11</v>
      </c>
      <c r="E24" s="6">
        <f t="shared" si="12"/>
        <v>0</v>
      </c>
      <c r="F24" s="6">
        <v>0</v>
      </c>
      <c r="G24" s="6">
        <v>0</v>
      </c>
      <c r="H24" s="15">
        <f t="shared" si="1"/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5">
        <f t="shared" si="1"/>
        <v>0</v>
      </c>
      <c r="M24" s="15">
        <f t="shared" si="1"/>
        <v>0</v>
      </c>
      <c r="N24" s="15">
        <f t="shared" si="1"/>
        <v>0</v>
      </c>
      <c r="O24" s="15">
        <f t="shared" si="1"/>
        <v>0</v>
      </c>
      <c r="P24" s="15">
        <f t="shared" si="1"/>
        <v>0</v>
      </c>
      <c r="Q24" s="15">
        <f t="shared" si="1"/>
        <v>0</v>
      </c>
      <c r="R24" s="51"/>
    </row>
    <row r="25" spans="1:18" ht="33" x14ac:dyDescent="0.2">
      <c r="A25" s="29"/>
      <c r="B25" s="30"/>
      <c r="C25" s="24"/>
      <c r="D25" s="4" t="s">
        <v>18</v>
      </c>
      <c r="E25" s="6">
        <f t="shared" si="12"/>
        <v>0</v>
      </c>
      <c r="F25" s="6">
        <v>0</v>
      </c>
      <c r="G25" s="6">
        <v>0</v>
      </c>
      <c r="H25" s="15">
        <f t="shared" si="1"/>
        <v>0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5">
        <f t="shared" si="1"/>
        <v>0</v>
      </c>
      <c r="M25" s="15">
        <f t="shared" si="1"/>
        <v>0</v>
      </c>
      <c r="N25" s="15">
        <f t="shared" si="1"/>
        <v>0</v>
      </c>
      <c r="O25" s="15">
        <f t="shared" si="1"/>
        <v>0</v>
      </c>
      <c r="P25" s="15">
        <f t="shared" si="1"/>
        <v>0</v>
      </c>
      <c r="Q25" s="15">
        <f t="shared" si="1"/>
        <v>0</v>
      </c>
      <c r="R25" s="51"/>
    </row>
    <row r="26" spans="1:18" ht="16.5" x14ac:dyDescent="0.2">
      <c r="A26" s="31"/>
      <c r="B26" s="32"/>
      <c r="C26" s="24"/>
      <c r="D26" s="4" t="s">
        <v>12</v>
      </c>
      <c r="E26" s="6">
        <f t="shared" si="12"/>
        <v>0</v>
      </c>
      <c r="F26" s="6">
        <v>0</v>
      </c>
      <c r="G26" s="6">
        <v>0</v>
      </c>
      <c r="H26" s="15">
        <f t="shared" si="1"/>
        <v>0</v>
      </c>
      <c r="I26" s="15">
        <f t="shared" si="1"/>
        <v>0</v>
      </c>
      <c r="J26" s="15">
        <f t="shared" si="1"/>
        <v>0</v>
      </c>
      <c r="K26" s="15">
        <f t="shared" si="1"/>
        <v>0</v>
      </c>
      <c r="L26" s="15">
        <f t="shared" si="1"/>
        <v>0</v>
      </c>
      <c r="M26" s="15">
        <f t="shared" si="1"/>
        <v>0</v>
      </c>
      <c r="N26" s="15">
        <f t="shared" ref="I26:Q39" si="13">(M26*4%)+M26</f>
        <v>0</v>
      </c>
      <c r="O26" s="15">
        <f t="shared" si="13"/>
        <v>0</v>
      </c>
      <c r="P26" s="15">
        <f t="shared" si="13"/>
        <v>0</v>
      </c>
      <c r="Q26" s="15">
        <f t="shared" si="13"/>
        <v>0</v>
      </c>
      <c r="R26" s="51"/>
    </row>
    <row r="27" spans="1:18" s="18" customFormat="1" ht="16.5" customHeight="1" x14ac:dyDescent="0.2">
      <c r="A27" s="44" t="s">
        <v>16</v>
      </c>
      <c r="B27" s="45"/>
      <c r="C27" s="50"/>
      <c r="D27" s="16" t="s">
        <v>0</v>
      </c>
      <c r="E27" s="17">
        <f>SUM(E28:E32)</f>
        <v>61923.906905268559</v>
      </c>
      <c r="F27" s="17">
        <f t="shared" ref="F27:Q27" si="14">SUM(F28:F32)</f>
        <v>572.50924999999995</v>
      </c>
      <c r="G27" s="17">
        <f t="shared" si="14"/>
        <v>18860</v>
      </c>
      <c r="H27" s="17">
        <f t="shared" si="14"/>
        <v>18850</v>
      </c>
      <c r="I27" s="17">
        <f t="shared" si="14"/>
        <v>18850</v>
      </c>
      <c r="J27" s="17">
        <f t="shared" si="14"/>
        <v>520</v>
      </c>
      <c r="K27" s="17">
        <f t="shared" si="14"/>
        <v>540.79999999999995</v>
      </c>
      <c r="L27" s="17">
        <f t="shared" si="14"/>
        <v>562.4319999999999</v>
      </c>
      <c r="M27" s="17">
        <f t="shared" si="14"/>
        <v>584.92927999999995</v>
      </c>
      <c r="N27" s="17">
        <f t="shared" si="14"/>
        <v>608.32645119999995</v>
      </c>
      <c r="O27" s="17">
        <f t="shared" si="14"/>
        <v>632.65950924799995</v>
      </c>
      <c r="P27" s="17">
        <f t="shared" si="14"/>
        <v>657.96588961791997</v>
      </c>
      <c r="Q27" s="17">
        <f t="shared" si="14"/>
        <v>684.28452520263681</v>
      </c>
    </row>
    <row r="28" spans="1:18" s="18" customFormat="1" ht="16.5" x14ac:dyDescent="0.2">
      <c r="A28" s="46"/>
      <c r="B28" s="47"/>
      <c r="C28" s="50"/>
      <c r="D28" s="19" t="s">
        <v>22</v>
      </c>
      <c r="E28" s="20">
        <f t="shared" ref="E28:E32" si="15">SUM(F28:Q28)</f>
        <v>0</v>
      </c>
      <c r="F28" s="20">
        <f>F15</f>
        <v>0</v>
      </c>
      <c r="G28" s="20">
        <f t="shared" ref="G28:Q28" si="16">G15</f>
        <v>0</v>
      </c>
      <c r="H28" s="20">
        <f t="shared" si="16"/>
        <v>0</v>
      </c>
      <c r="I28" s="20">
        <f t="shared" si="16"/>
        <v>0</v>
      </c>
      <c r="J28" s="20">
        <f t="shared" si="16"/>
        <v>0</v>
      </c>
      <c r="K28" s="20">
        <f t="shared" si="16"/>
        <v>0</v>
      </c>
      <c r="L28" s="20">
        <f t="shared" si="16"/>
        <v>0</v>
      </c>
      <c r="M28" s="20">
        <f t="shared" si="16"/>
        <v>0</v>
      </c>
      <c r="N28" s="20">
        <f t="shared" si="16"/>
        <v>0</v>
      </c>
      <c r="O28" s="20">
        <f t="shared" si="16"/>
        <v>0</v>
      </c>
      <c r="P28" s="20">
        <f t="shared" si="16"/>
        <v>0</v>
      </c>
      <c r="Q28" s="20">
        <f t="shared" si="16"/>
        <v>0</v>
      </c>
    </row>
    <row r="29" spans="1:18" s="18" customFormat="1" ht="16.5" x14ac:dyDescent="0.2">
      <c r="A29" s="46"/>
      <c r="B29" s="47"/>
      <c r="C29" s="50"/>
      <c r="D29" s="19" t="s">
        <v>10</v>
      </c>
      <c r="E29" s="20">
        <f t="shared" si="15"/>
        <v>0</v>
      </c>
      <c r="F29" s="20">
        <f t="shared" ref="F29:Q29" si="17">F16</f>
        <v>0</v>
      </c>
      <c r="G29" s="20">
        <f t="shared" si="17"/>
        <v>0</v>
      </c>
      <c r="H29" s="20">
        <f t="shared" si="17"/>
        <v>0</v>
      </c>
      <c r="I29" s="20">
        <f t="shared" si="17"/>
        <v>0</v>
      </c>
      <c r="J29" s="20">
        <f t="shared" si="17"/>
        <v>0</v>
      </c>
      <c r="K29" s="20">
        <f t="shared" si="17"/>
        <v>0</v>
      </c>
      <c r="L29" s="20">
        <f t="shared" si="17"/>
        <v>0</v>
      </c>
      <c r="M29" s="20">
        <f t="shared" si="17"/>
        <v>0</v>
      </c>
      <c r="N29" s="20">
        <f t="shared" si="17"/>
        <v>0</v>
      </c>
      <c r="O29" s="20">
        <f t="shared" si="17"/>
        <v>0</v>
      </c>
      <c r="P29" s="20">
        <f t="shared" si="17"/>
        <v>0</v>
      </c>
      <c r="Q29" s="20">
        <f t="shared" si="17"/>
        <v>0</v>
      </c>
    </row>
    <row r="30" spans="1:18" s="18" customFormat="1" ht="16.5" x14ac:dyDescent="0.2">
      <c r="A30" s="46"/>
      <c r="B30" s="47"/>
      <c r="C30" s="50"/>
      <c r="D30" s="19" t="s">
        <v>11</v>
      </c>
      <c r="E30" s="20">
        <f t="shared" si="15"/>
        <v>0</v>
      </c>
      <c r="F30" s="20">
        <f t="shared" ref="F30:Q30" si="18">F17</f>
        <v>0</v>
      </c>
      <c r="G30" s="20">
        <f t="shared" si="18"/>
        <v>0</v>
      </c>
      <c r="H30" s="20">
        <f t="shared" si="18"/>
        <v>0</v>
      </c>
      <c r="I30" s="20">
        <f t="shared" si="18"/>
        <v>0</v>
      </c>
      <c r="J30" s="20">
        <f t="shared" si="18"/>
        <v>0</v>
      </c>
      <c r="K30" s="20">
        <f t="shared" si="18"/>
        <v>0</v>
      </c>
      <c r="L30" s="20">
        <f t="shared" si="18"/>
        <v>0</v>
      </c>
      <c r="M30" s="20">
        <f t="shared" si="18"/>
        <v>0</v>
      </c>
      <c r="N30" s="20">
        <f t="shared" si="18"/>
        <v>0</v>
      </c>
      <c r="O30" s="20">
        <f t="shared" si="18"/>
        <v>0</v>
      </c>
      <c r="P30" s="20">
        <f t="shared" si="18"/>
        <v>0</v>
      </c>
      <c r="Q30" s="20">
        <f t="shared" si="18"/>
        <v>0</v>
      </c>
    </row>
    <row r="31" spans="1:18" s="18" customFormat="1" ht="33" x14ac:dyDescent="0.2">
      <c r="A31" s="46"/>
      <c r="B31" s="47"/>
      <c r="C31" s="50"/>
      <c r="D31" s="19" t="s">
        <v>18</v>
      </c>
      <c r="E31" s="21">
        <f t="shared" si="15"/>
        <v>6973.9069052685572</v>
      </c>
      <c r="F31" s="20">
        <f t="shared" ref="F31:Q31" si="19">F18</f>
        <v>572.50924999999995</v>
      </c>
      <c r="G31" s="20">
        <f t="shared" si="19"/>
        <v>610</v>
      </c>
      <c r="H31" s="20">
        <f t="shared" si="19"/>
        <v>500</v>
      </c>
      <c r="I31" s="20">
        <f t="shared" si="19"/>
        <v>500</v>
      </c>
      <c r="J31" s="20">
        <f t="shared" si="19"/>
        <v>520</v>
      </c>
      <c r="K31" s="20">
        <f t="shared" si="19"/>
        <v>540.79999999999995</v>
      </c>
      <c r="L31" s="20">
        <f t="shared" si="19"/>
        <v>562.4319999999999</v>
      </c>
      <c r="M31" s="20">
        <f t="shared" si="19"/>
        <v>584.92927999999995</v>
      </c>
      <c r="N31" s="20">
        <f t="shared" si="19"/>
        <v>608.32645119999995</v>
      </c>
      <c r="O31" s="20">
        <f t="shared" si="19"/>
        <v>632.65950924799995</v>
      </c>
      <c r="P31" s="20">
        <f t="shared" si="19"/>
        <v>657.96588961791997</v>
      </c>
      <c r="Q31" s="20">
        <f t="shared" si="19"/>
        <v>684.28452520263681</v>
      </c>
    </row>
    <row r="32" spans="1:18" s="18" customFormat="1" ht="16.5" x14ac:dyDescent="0.2">
      <c r="A32" s="48"/>
      <c r="B32" s="49"/>
      <c r="C32" s="50"/>
      <c r="D32" s="19" t="s">
        <v>12</v>
      </c>
      <c r="E32" s="20">
        <f t="shared" si="15"/>
        <v>54950</v>
      </c>
      <c r="F32" s="20">
        <f>F19</f>
        <v>0</v>
      </c>
      <c r="G32" s="20">
        <f t="shared" ref="G32:Q32" si="20">G19</f>
        <v>18250</v>
      </c>
      <c r="H32" s="20">
        <f t="shared" si="20"/>
        <v>18350</v>
      </c>
      <c r="I32" s="20">
        <f t="shared" si="20"/>
        <v>18350</v>
      </c>
      <c r="J32" s="20">
        <f t="shared" si="20"/>
        <v>0</v>
      </c>
      <c r="K32" s="20">
        <f t="shared" si="20"/>
        <v>0</v>
      </c>
      <c r="L32" s="20">
        <f t="shared" si="20"/>
        <v>0</v>
      </c>
      <c r="M32" s="20">
        <f t="shared" si="20"/>
        <v>0</v>
      </c>
      <c r="N32" s="20">
        <f t="shared" si="20"/>
        <v>0</v>
      </c>
      <c r="O32" s="20">
        <f t="shared" si="20"/>
        <v>0</v>
      </c>
      <c r="P32" s="20">
        <f t="shared" si="20"/>
        <v>0</v>
      </c>
      <c r="Q32" s="20">
        <f t="shared" si="20"/>
        <v>0</v>
      </c>
    </row>
    <row r="33" spans="1:17" ht="16.5" customHeight="1" x14ac:dyDescent="0.2">
      <c r="A33" s="33" t="s">
        <v>14</v>
      </c>
      <c r="B33" s="33"/>
      <c r="C33" s="2"/>
      <c r="D33" s="2"/>
      <c r="E33" s="6"/>
      <c r="F33" s="6"/>
      <c r="G33" s="6"/>
      <c r="H33" s="15">
        <f t="shared" si="1"/>
        <v>0</v>
      </c>
      <c r="I33" s="15">
        <f t="shared" si="13"/>
        <v>0</v>
      </c>
      <c r="J33" s="15">
        <f t="shared" si="13"/>
        <v>0</v>
      </c>
      <c r="K33" s="15">
        <f t="shared" si="13"/>
        <v>0</v>
      </c>
      <c r="L33" s="15">
        <f t="shared" si="13"/>
        <v>0</v>
      </c>
      <c r="M33" s="15">
        <f t="shared" si="13"/>
        <v>0</v>
      </c>
      <c r="N33" s="15">
        <f t="shared" si="13"/>
        <v>0</v>
      </c>
      <c r="O33" s="15">
        <f t="shared" si="13"/>
        <v>0</v>
      </c>
      <c r="P33" s="15">
        <f t="shared" si="13"/>
        <v>0</v>
      </c>
      <c r="Q33" s="15">
        <f t="shared" si="13"/>
        <v>0</v>
      </c>
    </row>
    <row r="34" spans="1:17" ht="16.5" customHeight="1" x14ac:dyDescent="0.2">
      <c r="A34" s="27" t="s">
        <v>35</v>
      </c>
      <c r="B34" s="28"/>
      <c r="C34" s="24"/>
      <c r="D34" s="4" t="s">
        <v>0</v>
      </c>
      <c r="E34" s="6">
        <f t="shared" ref="E34:E39" si="21">SUM(F34:G34)</f>
        <v>0</v>
      </c>
      <c r="F34" s="6">
        <f t="shared" ref="F34:G34" si="22">F35+F36+F37+F38+F39</f>
        <v>0</v>
      </c>
      <c r="G34" s="6">
        <f t="shared" si="22"/>
        <v>0</v>
      </c>
      <c r="H34" s="15">
        <f t="shared" si="1"/>
        <v>0</v>
      </c>
      <c r="I34" s="15">
        <f t="shared" si="13"/>
        <v>0</v>
      </c>
      <c r="J34" s="15">
        <f t="shared" si="13"/>
        <v>0</v>
      </c>
      <c r="K34" s="15">
        <f t="shared" si="13"/>
        <v>0</v>
      </c>
      <c r="L34" s="15">
        <f t="shared" si="13"/>
        <v>0</v>
      </c>
      <c r="M34" s="15">
        <f t="shared" si="13"/>
        <v>0</v>
      </c>
      <c r="N34" s="15">
        <f t="shared" si="13"/>
        <v>0</v>
      </c>
      <c r="O34" s="15">
        <f t="shared" si="13"/>
        <v>0</v>
      </c>
      <c r="P34" s="15">
        <f t="shared" si="13"/>
        <v>0</v>
      </c>
      <c r="Q34" s="15">
        <f t="shared" si="13"/>
        <v>0</v>
      </c>
    </row>
    <row r="35" spans="1:17" ht="16.5" x14ac:dyDescent="0.2">
      <c r="A35" s="29"/>
      <c r="B35" s="30"/>
      <c r="C35" s="24"/>
      <c r="D35" s="8" t="s">
        <v>9</v>
      </c>
      <c r="E35" s="6">
        <f>SUM(F35:G35)</f>
        <v>0</v>
      </c>
      <c r="F35" s="6"/>
      <c r="G35" s="6"/>
      <c r="H35" s="15">
        <f t="shared" si="1"/>
        <v>0</v>
      </c>
      <c r="I35" s="15">
        <f t="shared" si="13"/>
        <v>0</v>
      </c>
      <c r="J35" s="15">
        <f t="shared" si="13"/>
        <v>0</v>
      </c>
      <c r="K35" s="15">
        <f t="shared" si="13"/>
        <v>0</v>
      </c>
      <c r="L35" s="15">
        <f t="shared" si="13"/>
        <v>0</v>
      </c>
      <c r="M35" s="15">
        <f t="shared" si="13"/>
        <v>0</v>
      </c>
      <c r="N35" s="15">
        <f t="shared" si="13"/>
        <v>0</v>
      </c>
      <c r="O35" s="15">
        <f t="shared" si="13"/>
        <v>0</v>
      </c>
      <c r="P35" s="15">
        <f t="shared" si="13"/>
        <v>0</v>
      </c>
      <c r="Q35" s="15">
        <f t="shared" si="13"/>
        <v>0</v>
      </c>
    </row>
    <row r="36" spans="1:17" ht="16.5" x14ac:dyDescent="0.2">
      <c r="A36" s="29"/>
      <c r="B36" s="30"/>
      <c r="C36" s="24"/>
      <c r="D36" s="4" t="s">
        <v>10</v>
      </c>
      <c r="E36" s="6">
        <f t="shared" si="21"/>
        <v>0</v>
      </c>
      <c r="F36" s="6">
        <v>0</v>
      </c>
      <c r="G36" s="6">
        <v>0</v>
      </c>
      <c r="H36" s="15">
        <f t="shared" si="1"/>
        <v>0</v>
      </c>
      <c r="I36" s="15">
        <f t="shared" si="13"/>
        <v>0</v>
      </c>
      <c r="J36" s="15">
        <f t="shared" si="13"/>
        <v>0</v>
      </c>
      <c r="K36" s="15">
        <f t="shared" si="13"/>
        <v>0</v>
      </c>
      <c r="L36" s="15">
        <f t="shared" si="13"/>
        <v>0</v>
      </c>
      <c r="M36" s="15">
        <f t="shared" si="13"/>
        <v>0</v>
      </c>
      <c r="N36" s="15">
        <f t="shared" si="13"/>
        <v>0</v>
      </c>
      <c r="O36" s="15">
        <f t="shared" si="13"/>
        <v>0</v>
      </c>
      <c r="P36" s="15">
        <f t="shared" si="13"/>
        <v>0</v>
      </c>
      <c r="Q36" s="15">
        <f t="shared" si="13"/>
        <v>0</v>
      </c>
    </row>
    <row r="37" spans="1:17" ht="16.5" x14ac:dyDescent="0.2">
      <c r="A37" s="29"/>
      <c r="B37" s="30"/>
      <c r="C37" s="24"/>
      <c r="D37" s="4" t="s">
        <v>11</v>
      </c>
      <c r="E37" s="6">
        <f t="shared" si="21"/>
        <v>0</v>
      </c>
      <c r="F37" s="6">
        <v>0</v>
      </c>
      <c r="G37" s="6">
        <v>0</v>
      </c>
      <c r="H37" s="15">
        <f t="shared" si="1"/>
        <v>0</v>
      </c>
      <c r="I37" s="15">
        <f t="shared" si="13"/>
        <v>0</v>
      </c>
      <c r="J37" s="15">
        <f t="shared" si="13"/>
        <v>0</v>
      </c>
      <c r="K37" s="15">
        <f t="shared" si="13"/>
        <v>0</v>
      </c>
      <c r="L37" s="15">
        <f t="shared" si="13"/>
        <v>0</v>
      </c>
      <c r="M37" s="15">
        <f t="shared" si="13"/>
        <v>0</v>
      </c>
      <c r="N37" s="15">
        <f t="shared" si="13"/>
        <v>0</v>
      </c>
      <c r="O37" s="15">
        <f t="shared" si="13"/>
        <v>0</v>
      </c>
      <c r="P37" s="15">
        <f t="shared" si="13"/>
        <v>0</v>
      </c>
      <c r="Q37" s="15">
        <f t="shared" si="13"/>
        <v>0</v>
      </c>
    </row>
    <row r="38" spans="1:17" ht="33" x14ac:dyDescent="0.2">
      <c r="A38" s="29"/>
      <c r="B38" s="30"/>
      <c r="C38" s="24"/>
      <c r="D38" s="4" t="s">
        <v>18</v>
      </c>
      <c r="E38" s="6">
        <f t="shared" si="21"/>
        <v>0</v>
      </c>
      <c r="F38" s="6">
        <v>0</v>
      </c>
      <c r="G38" s="6">
        <v>0</v>
      </c>
      <c r="H38" s="15">
        <f t="shared" si="1"/>
        <v>0</v>
      </c>
      <c r="I38" s="15">
        <f t="shared" si="13"/>
        <v>0</v>
      </c>
      <c r="J38" s="15">
        <f t="shared" si="13"/>
        <v>0</v>
      </c>
      <c r="K38" s="15">
        <f t="shared" si="13"/>
        <v>0</v>
      </c>
      <c r="L38" s="15">
        <f t="shared" si="13"/>
        <v>0</v>
      </c>
      <c r="M38" s="15">
        <f t="shared" si="13"/>
        <v>0</v>
      </c>
      <c r="N38" s="15">
        <f t="shared" si="13"/>
        <v>0</v>
      </c>
      <c r="O38" s="15">
        <f t="shared" si="13"/>
        <v>0</v>
      </c>
      <c r="P38" s="15">
        <f t="shared" si="13"/>
        <v>0</v>
      </c>
      <c r="Q38" s="15">
        <f t="shared" si="13"/>
        <v>0</v>
      </c>
    </row>
    <row r="39" spans="1:17" ht="16.5" x14ac:dyDescent="0.2">
      <c r="A39" s="31"/>
      <c r="B39" s="32"/>
      <c r="C39" s="24"/>
      <c r="D39" s="4" t="s">
        <v>12</v>
      </c>
      <c r="E39" s="6">
        <f t="shared" si="21"/>
        <v>0</v>
      </c>
      <c r="F39" s="6">
        <v>0</v>
      </c>
      <c r="G39" s="6">
        <v>0</v>
      </c>
      <c r="H39" s="15">
        <f t="shared" si="1"/>
        <v>0</v>
      </c>
      <c r="I39" s="15">
        <f t="shared" si="13"/>
        <v>0</v>
      </c>
      <c r="J39" s="15">
        <f t="shared" si="13"/>
        <v>0</v>
      </c>
      <c r="K39" s="15">
        <f t="shared" si="13"/>
        <v>0</v>
      </c>
      <c r="L39" s="15">
        <f t="shared" si="13"/>
        <v>0</v>
      </c>
      <c r="M39" s="15">
        <f t="shared" si="13"/>
        <v>0</v>
      </c>
      <c r="N39" s="15">
        <f t="shared" si="13"/>
        <v>0</v>
      </c>
      <c r="O39" s="15">
        <f t="shared" si="13"/>
        <v>0</v>
      </c>
      <c r="P39" s="15">
        <f t="shared" si="13"/>
        <v>0</v>
      </c>
      <c r="Q39" s="15">
        <f t="shared" si="13"/>
        <v>0</v>
      </c>
    </row>
    <row r="40" spans="1:17" ht="16.5" customHeight="1" x14ac:dyDescent="0.2">
      <c r="A40" s="27" t="s">
        <v>20</v>
      </c>
      <c r="B40" s="28"/>
      <c r="C40" s="24"/>
      <c r="D40" s="5" t="s">
        <v>0</v>
      </c>
      <c r="E40" s="6">
        <f t="shared" ref="E40:E44" si="23">SUM(F40:Q40)</f>
        <v>62025.5628114793</v>
      </c>
      <c r="F40" s="6">
        <f>SUM(F41:F45)</f>
        <v>572.50924999999995</v>
      </c>
      <c r="G40" s="6">
        <f t="shared" ref="G40:Q40" si="24">SUM(G41:G45)</f>
        <v>18750</v>
      </c>
      <c r="H40" s="6">
        <f t="shared" si="24"/>
        <v>18850</v>
      </c>
      <c r="I40" s="6">
        <f t="shared" si="24"/>
        <v>18870</v>
      </c>
      <c r="J40" s="6">
        <f t="shared" si="24"/>
        <v>540.79999999999995</v>
      </c>
      <c r="K40" s="6">
        <f t="shared" si="24"/>
        <v>562.4319999999999</v>
      </c>
      <c r="L40" s="6">
        <f t="shared" si="24"/>
        <v>584.92927999999995</v>
      </c>
      <c r="M40" s="6">
        <f t="shared" si="24"/>
        <v>608.32645119999995</v>
      </c>
      <c r="N40" s="6">
        <f t="shared" si="24"/>
        <v>632.65950924799995</v>
      </c>
      <c r="O40" s="6">
        <f t="shared" si="24"/>
        <v>657.96588961791997</v>
      </c>
      <c r="P40" s="6">
        <f t="shared" si="24"/>
        <v>684.28452520263681</v>
      </c>
      <c r="Q40" s="6">
        <f t="shared" si="24"/>
        <v>711.65590621074227</v>
      </c>
    </row>
    <row r="41" spans="1:17" ht="16.5" x14ac:dyDescent="0.2">
      <c r="A41" s="29"/>
      <c r="B41" s="30"/>
      <c r="C41" s="24"/>
      <c r="D41" s="5"/>
      <c r="E41" s="6">
        <f t="shared" si="23"/>
        <v>0</v>
      </c>
      <c r="F41" s="6">
        <v>0</v>
      </c>
      <c r="G41" s="6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16.5" x14ac:dyDescent="0.2">
      <c r="A42" s="29"/>
      <c r="B42" s="30"/>
      <c r="C42" s="24"/>
      <c r="D42" s="4" t="s">
        <v>10</v>
      </c>
      <c r="E42" s="6">
        <f t="shared" si="23"/>
        <v>0</v>
      </c>
      <c r="F42" s="6">
        <v>0</v>
      </c>
      <c r="G42" s="6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</row>
    <row r="43" spans="1:17" ht="16.5" x14ac:dyDescent="0.2">
      <c r="A43" s="29"/>
      <c r="B43" s="30"/>
      <c r="C43" s="24"/>
      <c r="D43" s="4" t="s">
        <v>11</v>
      </c>
      <c r="E43" s="6">
        <f t="shared" si="23"/>
        <v>0</v>
      </c>
      <c r="F43" s="6">
        <v>0</v>
      </c>
      <c r="G43" s="6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</row>
    <row r="44" spans="1:17" ht="33" x14ac:dyDescent="0.2">
      <c r="A44" s="29"/>
      <c r="B44" s="30"/>
      <c r="C44" s="24"/>
      <c r="D44" s="4" t="s">
        <v>18</v>
      </c>
      <c r="E44" s="6">
        <f t="shared" si="23"/>
        <v>7075.5628114792999</v>
      </c>
      <c r="F44" s="6">
        <f>F18</f>
        <v>572.50924999999995</v>
      </c>
      <c r="G44" s="6">
        <v>500</v>
      </c>
      <c r="H44" s="6">
        <v>500</v>
      </c>
      <c r="I44" s="6">
        <v>520</v>
      </c>
      <c r="J44" s="6">
        <v>540.79999999999995</v>
      </c>
      <c r="K44" s="6">
        <v>562.4319999999999</v>
      </c>
      <c r="L44" s="6">
        <v>584.92927999999995</v>
      </c>
      <c r="M44" s="6">
        <v>608.32645119999995</v>
      </c>
      <c r="N44" s="6">
        <v>632.65950924799995</v>
      </c>
      <c r="O44" s="6">
        <v>657.96588961791997</v>
      </c>
      <c r="P44" s="6">
        <v>684.28452520263681</v>
      </c>
      <c r="Q44" s="6">
        <v>711.65590621074227</v>
      </c>
    </row>
    <row r="45" spans="1:17" ht="16.5" x14ac:dyDescent="0.2">
      <c r="A45" s="31"/>
      <c r="B45" s="32"/>
      <c r="C45" s="24"/>
      <c r="D45" s="4" t="s">
        <v>12</v>
      </c>
      <c r="E45" s="6">
        <f>SUM(F45:Q45)</f>
        <v>54950</v>
      </c>
      <c r="F45" s="6">
        <f>F13</f>
        <v>0</v>
      </c>
      <c r="G45" s="6">
        <f t="shared" ref="G45:Q45" si="25">G13</f>
        <v>18250</v>
      </c>
      <c r="H45" s="6">
        <f t="shared" si="25"/>
        <v>18350</v>
      </c>
      <c r="I45" s="6">
        <f t="shared" si="25"/>
        <v>18350</v>
      </c>
      <c r="J45" s="6">
        <f t="shared" si="25"/>
        <v>0</v>
      </c>
      <c r="K45" s="6">
        <f t="shared" si="25"/>
        <v>0</v>
      </c>
      <c r="L45" s="6">
        <f t="shared" si="25"/>
        <v>0</v>
      </c>
      <c r="M45" s="6">
        <f t="shared" si="25"/>
        <v>0</v>
      </c>
      <c r="N45" s="6">
        <f t="shared" si="25"/>
        <v>0</v>
      </c>
      <c r="O45" s="6">
        <f t="shared" si="25"/>
        <v>0</v>
      </c>
      <c r="P45" s="6">
        <f t="shared" si="25"/>
        <v>0</v>
      </c>
      <c r="Q45" s="6">
        <f t="shared" si="25"/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F1:G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2019-12-19T11:04:30Z</cp:lastPrinted>
  <dcterms:created xsi:type="dcterms:W3CDTF">1996-10-08T23:32:33Z</dcterms:created>
  <dcterms:modified xsi:type="dcterms:W3CDTF">2019-12-24T11:44:49Z</dcterms:modified>
</cp:coreProperties>
</file>