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0. Управление финансами\МП\146-п от 07.04.2020 - копия\"/>
    </mc:Choice>
  </mc:AlternateContent>
  <bookViews>
    <workbookView xWindow="0" yWindow="0" windowWidth="14160" windowHeight="12045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2'!$A$1:$Q$44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E24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L42" i="1"/>
  <c r="N42" i="1"/>
  <c r="P42" i="1"/>
  <c r="K43" i="1"/>
  <c r="L43" i="1"/>
  <c r="M43" i="1"/>
  <c r="O43" i="1"/>
  <c r="Q43" i="1"/>
  <c r="L44" i="1"/>
  <c r="P44" i="1"/>
  <c r="M44" i="1" l="1"/>
  <c r="N43" i="1"/>
  <c r="J43" i="1"/>
  <c r="O42" i="1"/>
  <c r="E13" i="1"/>
  <c r="H19" i="1"/>
  <c r="G33" i="1"/>
  <c r="G19" i="1"/>
  <c r="O44" i="1"/>
  <c r="O37" i="1"/>
  <c r="O32" i="1" s="1"/>
  <c r="J41" i="1"/>
  <c r="J39" i="1" s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M39" i="1" s="1"/>
  <c r="E7" i="1"/>
  <c r="P19" i="1"/>
  <c r="O41" i="1"/>
  <c r="O39" i="1" s="1"/>
  <c r="K41" i="1"/>
  <c r="K39" i="1" s="1"/>
  <c r="G41" i="1"/>
  <c r="N19" i="1"/>
  <c r="O19" i="1"/>
  <c r="L39" i="1"/>
  <c r="Q19" i="1"/>
  <c r="M19" i="1"/>
  <c r="I19" i="1"/>
  <c r="P43" i="1"/>
  <c r="P39" i="1" s="1"/>
  <c r="M32" i="1"/>
  <c r="Q44" i="1"/>
  <c r="Q39" i="1" l="1"/>
  <c r="N39" i="1"/>
  <c r="E33" i="1"/>
  <c r="K32" i="1"/>
  <c r="P32" i="1"/>
  <c r="J32" i="1"/>
  <c r="N32" i="1"/>
  <c r="Q32" i="1"/>
  <c r="L32" i="1"/>
  <c r="F24" i="1"/>
  <c r="F23" i="1"/>
  <c r="F22" i="1"/>
  <c r="F21" i="1"/>
  <c r="F19" i="1" l="1"/>
  <c r="F36" i="1"/>
  <c r="E36" i="1" s="1"/>
  <c r="E23" i="1"/>
  <c r="E19" i="1" s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H39" i="1" l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<sst xmlns="http://schemas.openxmlformats.org/spreadsheetml/2006/main" count="57" uniqueCount="25">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</sst>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topLeftCell="A4" zoomScale="85" zoomScaleNormal="85" zoomScaleSheetLayoutView="85" workbookViewId="0">
      <selection activeCell="G12" sqref="G12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2" style="3" bestFit="1" customWidth="1"/>
    <col min="6" max="6" width="20.5703125" style="3" bestFit="1" customWidth="1"/>
    <col min="7" max="17" width="21.28515625" style="3" customWidth="1"/>
    <col min="18" max="18" width="20.7109375" style="3" bestFit="1" customWidth="1"/>
    <col min="19" max="16384" width="9.140625" style="3"/>
  </cols>
  <sheetData>
    <row r="1" spans="1:18" x14ac:dyDescent="0.25">
      <c r="A1" s="45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8" ht="31.5" customHeight="1" x14ac:dyDescent="0.25">
      <c r="A2" s="57" t="s">
        <v>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8" ht="24" customHeight="1" x14ac:dyDescent="0.25">
      <c r="A3" s="50" t="s">
        <v>0</v>
      </c>
      <c r="B3" s="49" t="s">
        <v>2</v>
      </c>
      <c r="C3" s="46" t="s">
        <v>19</v>
      </c>
      <c r="D3" s="46" t="s">
        <v>7</v>
      </c>
      <c r="E3" s="54" t="s">
        <v>3</v>
      </c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</row>
    <row r="4" spans="1:18" ht="27" customHeight="1" x14ac:dyDescent="0.25">
      <c r="A4" s="50"/>
      <c r="B4" s="49"/>
      <c r="C4" s="46"/>
      <c r="D4" s="46"/>
      <c r="E4" s="48" t="s">
        <v>9</v>
      </c>
      <c r="F4" s="54" t="s">
        <v>8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</row>
    <row r="5" spans="1:18" x14ac:dyDescent="0.25">
      <c r="A5" s="50"/>
      <c r="B5" s="49"/>
      <c r="C5" s="46"/>
      <c r="D5" s="46"/>
      <c r="E5" s="4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47" t="s">
        <v>11</v>
      </c>
      <c r="B7" s="51" t="s">
        <v>24</v>
      </c>
      <c r="C7" s="46" t="s">
        <v>22</v>
      </c>
      <c r="D7" s="8" t="s">
        <v>1</v>
      </c>
      <c r="E7" s="12">
        <f>SUM(F7:Q7)</f>
        <v>702191.16993999993</v>
      </c>
      <c r="F7" s="12">
        <f>SUM(F8:F12)</f>
        <v>62361.723149999991</v>
      </c>
      <c r="G7" s="12">
        <f>SUM(G8:G12)</f>
        <v>57118.196790000002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25">
      <c r="A8" s="47"/>
      <c r="B8" s="52"/>
      <c r="C8" s="4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47"/>
      <c r="B9" s="52"/>
      <c r="C9" s="4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47"/>
      <c r="B10" s="52"/>
      <c r="C10" s="4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47"/>
      <c r="B11" s="52"/>
      <c r="C11" s="46"/>
      <c r="D11" s="7" t="s">
        <v>14</v>
      </c>
      <c r="E11" s="13">
        <f t="shared" si="1"/>
        <v>119479.91993999999</v>
      </c>
      <c r="F11" s="15">
        <f>60727.058+7192.94-2069.3801-2003.088-1485.80675</f>
        <v>62361.723149999991</v>
      </c>
      <c r="G11" s="14">
        <f>58271.125-1194.61115+41.68294</f>
        <v>57118.196790000002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47"/>
      <c r="B12" s="53"/>
      <c r="C12" s="46"/>
      <c r="D12" s="7" t="s">
        <v>6</v>
      </c>
      <c r="E12" s="13">
        <f t="shared" si="1"/>
        <v>582711.25</v>
      </c>
      <c r="F12" s="14">
        <v>0</v>
      </c>
      <c r="G12" s="15"/>
      <c r="H12" s="14">
        <v>58271.125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25">
      <c r="A13" s="47" t="s">
        <v>12</v>
      </c>
      <c r="B13" s="51" t="s">
        <v>10</v>
      </c>
      <c r="C13" s="4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47"/>
      <c r="B14" s="52"/>
      <c r="C14" s="4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47"/>
      <c r="B15" s="52"/>
      <c r="C15" s="4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47"/>
      <c r="B16" s="52"/>
      <c r="C16" s="4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47"/>
      <c r="B17" s="52"/>
      <c r="C17" s="4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47"/>
      <c r="B18" s="53"/>
      <c r="C18" s="4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36" t="s">
        <v>5</v>
      </c>
      <c r="B19" s="37"/>
      <c r="C19" s="38"/>
      <c r="D19" s="8" t="s">
        <v>1</v>
      </c>
      <c r="E19" s="12">
        <f>SUM(E21:E24)</f>
        <v>702191.16993999993</v>
      </c>
      <c r="F19" s="12">
        <f>SUM(F20:F24)</f>
        <v>62361.723149999991</v>
      </c>
      <c r="G19" s="12">
        <f>SUM(G20:G24)</f>
        <v>57118.196790000002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23"/>
    </row>
    <row r="20" spans="1:18" s="9" customFormat="1" ht="33" x14ac:dyDescent="0.25">
      <c r="A20" s="39"/>
      <c r="B20" s="40"/>
      <c r="C20" s="41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39"/>
      <c r="B21" s="40"/>
      <c r="C21" s="41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39"/>
      <c r="B22" s="40"/>
      <c r="C22" s="41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39"/>
      <c r="B23" s="40"/>
      <c r="C23" s="41"/>
      <c r="D23" s="8" t="s">
        <v>14</v>
      </c>
      <c r="E23" s="12">
        <f>SUM(F23:Q23)</f>
        <v>119479.91993999999</v>
      </c>
      <c r="F23" s="16">
        <f>F11+F17</f>
        <v>62361.723149999991</v>
      </c>
      <c r="G23" s="16">
        <f t="shared" ref="G23:Q23" si="27">G11+G17</f>
        <v>57118.196790000002</v>
      </c>
      <c r="H23" s="16">
        <f t="shared" si="27"/>
        <v>0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42"/>
      <c r="B24" s="43"/>
      <c r="C24" s="44"/>
      <c r="D24" s="8" t="s">
        <v>6</v>
      </c>
      <c r="E24" s="12">
        <f>SUM(F24:Q24)</f>
        <v>582711.25</v>
      </c>
      <c r="F24" s="12">
        <f>F12+F18</f>
        <v>0</v>
      </c>
      <c r="G24" s="12">
        <f t="shared" ref="G24:Q24" si="28">G12+G18</f>
        <v>0</v>
      </c>
      <c r="H24" s="12">
        <f t="shared" si="28"/>
        <v>58271.125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23"/>
    </row>
    <row r="25" spans="1:18" x14ac:dyDescent="0.25">
      <c r="A25" s="25" t="s">
        <v>20</v>
      </c>
      <c r="B25" s="26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27" t="s">
        <v>15</v>
      </c>
      <c r="B26" s="28"/>
      <c r="C26" s="29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30"/>
      <c r="B27" s="31"/>
      <c r="C27" s="32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30"/>
      <c r="B28" s="31"/>
      <c r="C28" s="32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30"/>
      <c r="B29" s="31"/>
      <c r="C29" s="32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30"/>
      <c r="B30" s="31"/>
      <c r="C30" s="32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33"/>
      <c r="B31" s="34"/>
      <c r="C31" s="35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27" t="s">
        <v>16</v>
      </c>
      <c r="B32" s="28"/>
      <c r="C32" s="29"/>
      <c r="D32" s="8" t="s">
        <v>1</v>
      </c>
      <c r="E32" s="12">
        <f t="shared" ref="E32" si="42">SUM(E34:E37)</f>
        <v>702191.16993999993</v>
      </c>
      <c r="F32" s="12">
        <f>SUM(F33:F37)</f>
        <v>62361.723149999991</v>
      </c>
      <c r="G32" s="12">
        <f t="shared" ref="G32" si="43">SUM(G33:G37)</f>
        <v>57118.196790000002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25">
      <c r="A33" s="30"/>
      <c r="B33" s="31"/>
      <c r="C33" s="32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30"/>
      <c r="B34" s="31"/>
      <c r="C34" s="32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30"/>
      <c r="B35" s="31"/>
      <c r="C35" s="32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30"/>
      <c r="B36" s="31"/>
      <c r="C36" s="32"/>
      <c r="D36" s="7" t="s">
        <v>14</v>
      </c>
      <c r="E36" s="13">
        <f t="shared" si="54"/>
        <v>119479.91993999999</v>
      </c>
      <c r="F36" s="13">
        <f t="shared" ref="F36:Q36" si="58">F23</f>
        <v>62361.723149999991</v>
      </c>
      <c r="G36" s="13">
        <f t="shared" si="58"/>
        <v>57118.196790000002</v>
      </c>
      <c r="H36" s="13">
        <f t="shared" si="58"/>
        <v>0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33"/>
      <c r="B37" s="34"/>
      <c r="C37" s="35"/>
      <c r="D37" s="7" t="s">
        <v>6</v>
      </c>
      <c r="E37" s="13">
        <f t="shared" si="54"/>
        <v>582711.25</v>
      </c>
      <c r="F37" s="13">
        <f t="shared" ref="F37:Q37" si="59">F24</f>
        <v>0</v>
      </c>
      <c r="G37" s="13">
        <f t="shared" si="59"/>
        <v>0</v>
      </c>
      <c r="H37" s="13">
        <f t="shared" si="59"/>
        <v>58271.125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25">
      <c r="A38" s="25" t="s">
        <v>20</v>
      </c>
      <c r="B38" s="26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27" t="s">
        <v>21</v>
      </c>
      <c r="B39" s="28"/>
      <c r="C39" s="29"/>
      <c r="D39" s="8" t="s">
        <v>1</v>
      </c>
      <c r="E39" s="12">
        <f>SUM(E40:E44)</f>
        <v>702191.16993999993</v>
      </c>
      <c r="F39" s="12">
        <f>SUM(F40:F44)</f>
        <v>62361.723149999991</v>
      </c>
      <c r="G39" s="12">
        <f t="shared" ref="G39" si="60">SUM(G40:G44)</f>
        <v>57118.196790000002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25">
      <c r="A40" s="30"/>
      <c r="B40" s="31"/>
      <c r="C40" s="32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30"/>
      <c r="B41" s="31"/>
      <c r="C41" s="32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30"/>
      <c r="B42" s="31"/>
      <c r="C42" s="32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30"/>
      <c r="B43" s="31"/>
      <c r="C43" s="32"/>
      <c r="D43" s="7" t="s">
        <v>14</v>
      </c>
      <c r="E43" s="13">
        <f t="shared" si="71"/>
        <v>119479.91993999999</v>
      </c>
      <c r="F43" s="13">
        <f t="shared" ref="F43:I43" si="75">F23</f>
        <v>62361.723149999991</v>
      </c>
      <c r="G43" s="13">
        <f t="shared" si="75"/>
        <v>57118.196790000002</v>
      </c>
      <c r="H43" s="13">
        <f t="shared" si="75"/>
        <v>0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33"/>
      <c r="B44" s="34"/>
      <c r="C44" s="35"/>
      <c r="D44" s="7" t="s">
        <v>6</v>
      </c>
      <c r="E44" s="19">
        <f t="shared" si="71"/>
        <v>582711.25</v>
      </c>
      <c r="F44" s="19">
        <f t="shared" ref="F44:I44" si="77">F24</f>
        <v>0</v>
      </c>
      <c r="G44" s="19">
        <f t="shared" si="77"/>
        <v>0</v>
      </c>
      <c r="H44" s="19">
        <f t="shared" si="77"/>
        <v>58271.125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  <mergeCell ref="A38:B38"/>
    <mergeCell ref="A32:C37"/>
    <mergeCell ref="A39:C44"/>
    <mergeCell ref="A25:B25"/>
    <mergeCell ref="A19:C24"/>
    <mergeCell ref="A26:C31"/>
  </mergeCells>
  <printOptions horizontalCentered="1"/>
  <pageMargins left="0" right="0" top="0.39370078740157483" bottom="0" header="0.31496062992125984" footer="0.31496062992125984"/>
  <pageSetup paperSize="9" scale="38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2019-11-08T07:20:59Z</cp:lastPrinted>
  <dcterms:created xsi:type="dcterms:W3CDTF">2006-09-16T00:00:00Z</dcterms:created>
  <dcterms:modified xsi:type="dcterms:W3CDTF">2020-05-20T09:12:13Z</dcterms:modified>
</cp:coreProperties>
</file>