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-120" yWindow="-120" windowWidth="29040" windowHeight="15840"/>
  </bookViews>
  <sheets>
    <sheet name="январь" sheetId="5" r:id="rId1"/>
    <sheet name="Лист3" sheetId="4" r:id="rId2"/>
  </sheets>
  <definedNames>
    <definedName name="_xlnm.Print_Titles" localSheetId="0">январь!$15:$16</definedName>
    <definedName name="_xlnm.Print_Area" localSheetId="0">январь!$A$1:$R$210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N29" i="5" l="1"/>
  <c r="E27" i="5" l="1"/>
  <c r="D27" i="5"/>
  <c r="E19" i="5"/>
  <c r="E20" i="5"/>
  <c r="E21" i="5"/>
  <c r="D19" i="5"/>
  <c r="D20" i="5"/>
  <c r="D21" i="5"/>
  <c r="C19" i="5"/>
  <c r="C20" i="5"/>
  <c r="E18" i="5"/>
  <c r="D18" i="5"/>
  <c r="C18" i="5"/>
  <c r="R42" i="5" l="1"/>
  <c r="C33" i="5" l="1"/>
  <c r="F33" i="5" l="1"/>
  <c r="R62" i="5"/>
  <c r="Q62" i="5"/>
  <c r="P62" i="5"/>
  <c r="O62" i="5"/>
  <c r="N62" i="5"/>
  <c r="M62" i="5"/>
  <c r="L62" i="5"/>
  <c r="K62" i="5"/>
  <c r="J62" i="5"/>
  <c r="I62" i="5"/>
  <c r="H62" i="5"/>
  <c r="G62" i="5"/>
  <c r="E62" i="5"/>
  <c r="D62" i="5"/>
  <c r="R56" i="5"/>
  <c r="Q56" i="5"/>
  <c r="P56" i="5"/>
  <c r="O56" i="5"/>
  <c r="N56" i="5"/>
  <c r="M56" i="5"/>
  <c r="L56" i="5"/>
  <c r="K56" i="5"/>
  <c r="J56" i="5"/>
  <c r="I56" i="5"/>
  <c r="H56" i="5"/>
  <c r="G56" i="5"/>
  <c r="E56" i="5"/>
  <c r="D56" i="5"/>
  <c r="Q42" i="5"/>
  <c r="P42" i="5"/>
  <c r="O42" i="5"/>
  <c r="N42" i="5"/>
  <c r="M42" i="5"/>
  <c r="L42" i="5"/>
  <c r="K42" i="5"/>
  <c r="J42" i="5"/>
  <c r="I42" i="5"/>
  <c r="H42" i="5"/>
  <c r="G42" i="5"/>
  <c r="E42" i="5"/>
  <c r="D42" i="5"/>
  <c r="D29" i="5"/>
  <c r="E29" i="5"/>
  <c r="G29" i="5"/>
  <c r="H29" i="5"/>
  <c r="I29" i="5"/>
  <c r="J29" i="5"/>
  <c r="K29" i="5"/>
  <c r="L29" i="5"/>
  <c r="M29" i="5"/>
  <c r="O29" i="5"/>
  <c r="R29" i="5"/>
  <c r="C67" i="5" l="1"/>
  <c r="F67" i="5" s="1"/>
  <c r="C66" i="5"/>
  <c r="F66" i="5" s="1"/>
  <c r="C65" i="5"/>
  <c r="F65" i="5" s="1"/>
  <c r="C64" i="5"/>
  <c r="F64" i="5" s="1"/>
  <c r="C63" i="5"/>
  <c r="C61" i="5"/>
  <c r="C60" i="5"/>
  <c r="F60" i="5" s="1"/>
  <c r="C59" i="5"/>
  <c r="F59" i="5" s="1"/>
  <c r="C58" i="5"/>
  <c r="F58" i="5" s="1"/>
  <c r="C57" i="5"/>
  <c r="C47" i="5"/>
  <c r="F47" i="5" s="1"/>
  <c r="C46" i="5"/>
  <c r="C45" i="5"/>
  <c r="C44" i="5"/>
  <c r="F44" i="5" s="1"/>
  <c r="C43" i="5"/>
  <c r="C34" i="5"/>
  <c r="F34" i="5" s="1"/>
  <c r="C32" i="5"/>
  <c r="F32" i="5" s="1"/>
  <c r="C31" i="5"/>
  <c r="C30" i="5"/>
  <c r="R28" i="5"/>
  <c r="Q28" i="5"/>
  <c r="P28" i="5"/>
  <c r="O28" i="5"/>
  <c r="N28" i="5"/>
  <c r="M28" i="5"/>
  <c r="L28" i="5"/>
  <c r="K28" i="5"/>
  <c r="J28" i="5"/>
  <c r="I28" i="5"/>
  <c r="H28" i="5"/>
  <c r="G28" i="5"/>
  <c r="E28" i="5"/>
  <c r="E22" i="5" s="1"/>
  <c r="D28" i="5"/>
  <c r="D22" i="5" s="1"/>
  <c r="R27" i="5"/>
  <c r="Q27" i="5"/>
  <c r="P27" i="5"/>
  <c r="O27" i="5"/>
  <c r="N27" i="5"/>
  <c r="M27" i="5"/>
  <c r="L27" i="5"/>
  <c r="K27" i="5"/>
  <c r="J27" i="5"/>
  <c r="I27" i="5"/>
  <c r="H27" i="5"/>
  <c r="G27" i="5"/>
  <c r="R26" i="5"/>
  <c r="Q26" i="5"/>
  <c r="P26" i="5"/>
  <c r="O26" i="5"/>
  <c r="N26" i="5"/>
  <c r="M26" i="5"/>
  <c r="L26" i="5"/>
  <c r="K26" i="5"/>
  <c r="J26" i="5"/>
  <c r="I26" i="5"/>
  <c r="H26" i="5"/>
  <c r="G26" i="5"/>
  <c r="E26" i="5"/>
  <c r="D26" i="5"/>
  <c r="R25" i="5"/>
  <c r="Q25" i="5"/>
  <c r="P25" i="5"/>
  <c r="O25" i="5"/>
  <c r="N25" i="5"/>
  <c r="M25" i="5"/>
  <c r="L25" i="5"/>
  <c r="K25" i="5"/>
  <c r="J25" i="5"/>
  <c r="I25" i="5"/>
  <c r="H25" i="5"/>
  <c r="G25" i="5"/>
  <c r="E25" i="5"/>
  <c r="D25" i="5"/>
  <c r="R24" i="5"/>
  <c r="Q24" i="5"/>
  <c r="P24" i="5"/>
  <c r="O24" i="5"/>
  <c r="N24" i="5"/>
  <c r="M24" i="5"/>
  <c r="L24" i="5"/>
  <c r="K24" i="5"/>
  <c r="J24" i="5"/>
  <c r="I24" i="5"/>
  <c r="H24" i="5"/>
  <c r="G24" i="5"/>
  <c r="E24" i="5"/>
  <c r="D24" i="5"/>
  <c r="B5" i="5"/>
  <c r="B1" i="5" s="1"/>
  <c r="F46" i="5" l="1"/>
  <c r="C27" i="5"/>
  <c r="C21" i="5" s="1"/>
  <c r="M13" i="5"/>
  <c r="L13" i="5"/>
  <c r="C25" i="5"/>
  <c r="F25" i="5" s="1"/>
  <c r="F31" i="5"/>
  <c r="C26" i="5"/>
  <c r="F26" i="5" s="1"/>
  <c r="F45" i="5"/>
  <c r="C42" i="5"/>
  <c r="K23" i="5"/>
  <c r="F57" i="5"/>
  <c r="C56" i="5"/>
  <c r="C24" i="5"/>
  <c r="P23" i="5"/>
  <c r="G23" i="5"/>
  <c r="O23" i="5"/>
  <c r="F61" i="5"/>
  <c r="C28" i="5"/>
  <c r="C22" i="5" s="1"/>
  <c r="H23" i="5"/>
  <c r="L23" i="5"/>
  <c r="D23" i="5"/>
  <c r="F43" i="5"/>
  <c r="I23" i="5"/>
  <c r="Q23" i="5"/>
  <c r="C62" i="5"/>
  <c r="E23" i="5"/>
  <c r="M23" i="5"/>
  <c r="F30" i="5"/>
  <c r="C29" i="5"/>
  <c r="J23" i="5"/>
  <c r="N23" i="5"/>
  <c r="R23" i="5"/>
  <c r="F63" i="5"/>
  <c r="F62" i="5" s="1"/>
  <c r="F27" i="5"/>
  <c r="L11" i="5" l="1"/>
  <c r="M10" i="5"/>
  <c r="L14" i="5"/>
  <c r="M14" i="5"/>
  <c r="E14" i="5"/>
  <c r="E9" i="5" s="1"/>
  <c r="M12" i="5"/>
  <c r="G12" i="5"/>
  <c r="M11" i="5"/>
  <c r="L12" i="5"/>
  <c r="F12" i="5"/>
  <c r="O17" i="5"/>
  <c r="F29" i="5"/>
  <c r="D14" i="5"/>
  <c r="D9" i="5" s="1"/>
  <c r="G11" i="5"/>
  <c r="H17" i="5"/>
  <c r="P17" i="5"/>
  <c r="I17" i="5"/>
  <c r="F42" i="5"/>
  <c r="Q17" i="5"/>
  <c r="E17" i="5"/>
  <c r="G13" i="5"/>
  <c r="L17" i="5"/>
  <c r="N17" i="5"/>
  <c r="F10" i="5"/>
  <c r="F11" i="5"/>
  <c r="D17" i="5"/>
  <c r="L10" i="5"/>
  <c r="R17" i="5"/>
  <c r="K17" i="5"/>
  <c r="J17" i="5"/>
  <c r="F28" i="5"/>
  <c r="C23" i="5"/>
  <c r="F24" i="5"/>
  <c r="F56" i="5"/>
  <c r="F13" i="5"/>
  <c r="F22" i="5" l="1"/>
  <c r="F20" i="5"/>
  <c r="F9" i="5"/>
  <c r="G10" i="5"/>
  <c r="F21" i="5"/>
  <c r="F19" i="5"/>
  <c r="F14" i="5"/>
  <c r="G14" i="5"/>
  <c r="G9" i="5"/>
  <c r="C17" i="5"/>
  <c r="F18" i="5"/>
  <c r="F23" i="5"/>
  <c r="F17" i="5" l="1"/>
  <c r="C4" i="5"/>
  <c r="C2" i="5"/>
  <c r="B12" i="5"/>
  <c r="B10" i="5"/>
  <c r="B11" i="5"/>
  <c r="C3" i="5"/>
  <c r="C14" i="5"/>
  <c r="B13" i="5"/>
  <c r="C5" i="5"/>
  <c r="C1" i="5"/>
  <c r="C9" i="5" l="1"/>
  <c r="B14" i="5"/>
</calcChain>
</file>

<file path=xl/sharedStrings.xml><?xml version="1.0" encoding="utf-8"?>
<sst xmlns="http://schemas.openxmlformats.org/spreadsheetml/2006/main" count="99" uniqueCount="71">
  <si>
    <t>1.</t>
  </si>
  <si>
    <t>1.1.</t>
  </si>
  <si>
    <t>1.2.</t>
  </si>
  <si>
    <t>Наименование мероприятия</t>
  </si>
  <si>
    <t>январь</t>
  </si>
  <si>
    <t>февраль</t>
  </si>
  <si>
    <t>тыс. рублей</t>
  </si>
  <si>
    <t>№  п/п</t>
  </si>
  <si>
    <t>КОМПЛЕКСНЫЙ ПЛАН</t>
  </si>
  <si>
    <t>к распоряжению Администрации</t>
  </si>
  <si>
    <t xml:space="preserve">городского поселения </t>
  </si>
  <si>
    <t>от  _____________ № _________</t>
  </si>
  <si>
    <t xml:space="preserve">Федеральный бюджет </t>
  </si>
  <si>
    <t>Бюджет автономного округа</t>
  </si>
  <si>
    <t>Бюджет района</t>
  </si>
  <si>
    <t>Бюджет поселения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</si>
  <si>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</si>
  <si>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</si>
  <si>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</si>
  <si>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</si>
  <si>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</si>
  <si>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</si>
  <si>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</si>
  <si>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</si>
  <si>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</si>
  <si>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</si>
  <si>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фб</t>
  </si>
  <si>
    <t>об</t>
  </si>
  <si>
    <t>рб</t>
  </si>
  <si>
    <t>мб</t>
  </si>
  <si>
    <t>2021 г.</t>
  </si>
  <si>
    <t>1.3.</t>
  </si>
  <si>
    <t>1.4.</t>
  </si>
  <si>
    <t>Иные источники</t>
  </si>
  <si>
    <t>Страхование жизни работников</t>
  </si>
  <si>
    <t>Прохождение периодического медицинского осмотра</t>
  </si>
  <si>
    <t>Размещение рекламной продукции (объявления в бегущую строку на ТВ) + счёт прошлого года</t>
  </si>
  <si>
    <t>Оказание услуг по изготовлению и трансляции в телевизионном эфире и телевизионной кабельной сети информационных сюжетов и специальных репортажей на территории г.Нефтеюганска и Нефтеюганского района</t>
  </si>
  <si>
    <t>Прохождение периодического медицинского осмотра (226)</t>
  </si>
  <si>
    <t>Страхование жизни работников (227)</t>
  </si>
  <si>
    <t>Размещение рекламной продукции (объявления в бегущую строку на ТВ) (226)</t>
  </si>
  <si>
    <t>Оказание услуг по изготовлению и трансляции в телевизионном эфире и телевизионной кабельной сети информационных сюжетов и специальных репортажей на территории г.Нефтеюганска и Нефтеюганского района (226)</t>
  </si>
  <si>
    <t>Изготовление печати (226)</t>
  </si>
  <si>
    <t>Услуги нотариуса (226)</t>
  </si>
  <si>
    <t>Семинары, вебенары (тех.обеспечение) (226)</t>
  </si>
  <si>
    <t>Представительские расходы  (226)</t>
  </si>
  <si>
    <t>Налоги и пошлины</t>
  </si>
  <si>
    <t>Исполнительные листы (физическим лицам)</t>
  </si>
  <si>
    <t>Исполнительные листы (организациям)</t>
  </si>
  <si>
    <t>Налоги и пошлины (транспортный налог 110 л.с * 35 руб.)</t>
  </si>
  <si>
    <t>Штрафы</t>
  </si>
  <si>
    <t>Членские взносы в "Совет муниципальных образований ХМАО-Югры"</t>
  </si>
  <si>
    <t>852</t>
  </si>
  <si>
    <t>831</t>
  </si>
  <si>
    <t>853</t>
  </si>
  <si>
    <t>Уплата налога на имущество организаций и земельного налога (сред.стоимость имущества МКУ за год * 2,2% нал.ставка).</t>
  </si>
  <si>
    <t xml:space="preserve">Оплата гос. пошлины за предоставления лецензии на перевозку пассажиров автобусами </t>
  </si>
  <si>
    <t xml:space="preserve">Штрафы, пени, другие экономические санкции, налоги </t>
  </si>
  <si>
    <t>Оплата административного штрафа согласно Постановлениям</t>
  </si>
  <si>
    <t>Приложение № 1</t>
  </si>
  <si>
    <t xml:space="preserve">Проведение работ по образованию земельных участков </t>
  </si>
  <si>
    <t>Оценка земельного участка</t>
  </si>
  <si>
    <t>2022 г.</t>
  </si>
  <si>
    <t>Всего по муниципальной программе</t>
  </si>
  <si>
    <t>Межевой план, вынос границ в натуру  под МКД (6 домов 3-36, 3-60, 3-69, 3-70, Дорожник 2 дома)</t>
  </si>
  <si>
    <t>Межевой план вынос границ в натуру ИЖС ( 44 мкр Мушкино, 20 Северный южная часть)</t>
  </si>
  <si>
    <t>Межевой план вынос границ в натуру МКД (01:04, 01:07, 01:08 40 участуов)</t>
  </si>
  <si>
    <t>2023 г.</t>
  </si>
  <si>
    <t xml:space="preserve">Планируемое освоение в 2021 г.,
 в том числе </t>
  </si>
  <si>
    <t xml:space="preserve"> к муниципальной программе  "Управление земельными ресурсами в городском поселении Пойковский на 2021-2024 годы и на период до 2030 года" на 2021 год и плановый период  2023 годы</t>
  </si>
  <si>
    <t>Объем финансового обеспечения на 2021 год и плановый период 2022 и 2023 г.г.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</si>
</sst>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.00_-;\-* #,##0.00_-;_-* &quot;-&quot;??_-;_-@_-"/>
    <numFmt numFmtId="165" formatCode="#,##0.00000"/>
    <numFmt numFmtId="166" formatCode="#,##0.000000"/>
    <numFmt numFmtId="167" formatCode="_-* #,##0.00000_-;\-* #,##0.00000_-;_-* &quot;-&quot;??_-;_-@_-"/>
    <numFmt numFmtId="168" formatCode="_-* #,##0.00000\ _₽_-;\-* #,##0.00000\ _₽_-;_-* &quot;-&quot;?????\ _₽_-;_-@_-"/>
  </numFmts>
  <fonts count="3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Arial"/>
      <family val="2"/>
      <charset val="204"/>
    </font>
    <font>
      <b/>
      <sz val="11"/>
      <color theme="1"/>
      <name val="Arial"/>
      <family val="2"/>
      <charset val="204"/>
    </font>
    <font>
      <i/>
      <sz val="11"/>
      <color theme="1"/>
      <name val="Arial"/>
      <family val="2"/>
      <charset val="204"/>
    </font>
    <font>
      <i/>
      <sz val="10"/>
      <color theme="1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color theme="1"/>
      <name val="Arial"/>
      <family val="2"/>
      <charset val="204"/>
    </font>
    <font>
      <b/>
      <i/>
      <sz val="10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sz val="8"/>
      <color theme="0"/>
      <name val="Arial"/>
      <family val="2"/>
      <charset val="204"/>
    </font>
    <font>
      <sz val="11"/>
      <color theme="0"/>
      <name val="Arial"/>
      <family val="2"/>
      <charset val="204"/>
    </font>
    <font>
      <sz val="13"/>
      <color theme="1"/>
      <name val="Arial"/>
      <family val="2"/>
      <charset val="204"/>
    </font>
    <font>
      <sz val="10"/>
      <name val="Arial"/>
      <family val="2"/>
      <charset val="204"/>
    </font>
    <font>
      <sz val="10"/>
      <name val="Arial Cyr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b/>
      <sz val="12"/>
      <color theme="1"/>
      <name val="Arial"/>
      <family val="2"/>
      <charset val="204"/>
    </font>
    <font>
      <b/>
      <i/>
      <sz val="12"/>
      <color theme="1"/>
      <name val="Arial"/>
      <family val="2"/>
      <charset val="204"/>
    </font>
    <font>
      <sz val="12"/>
      <color theme="1"/>
      <name val="Arial"/>
      <family val="2"/>
      <charset val="204"/>
    </font>
    <font>
      <i/>
      <sz val="12"/>
      <color theme="1"/>
      <name val="Arial"/>
      <family val="2"/>
      <charset val="204"/>
    </font>
  </fonts>
  <fills count="19">
    <fill>
      <patternFill patternType="none"/>
    </fill>
    <fill>
      <patternFill patternType="gray125"/>
    </fill>
    <fill>
      <patternFill patternType="solid">
        <fgColor indexed="22"/>
      </patternFill>
    </fill>
    <fill>
      <patternFill patternType="solid">
        <fgColor indexed="47"/>
      </patternFill>
    </fill>
    <fill>
      <patternFill patternType="solid">
        <fgColor theme="6" tint="0.79998168889431442"/>
        <bgColor indexed="64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6" tint="0.39997558519241921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7">
    <xf numFmtId="0" fontId="0" fillId="0" borderId="0"/>
    <xf numFmtId="164" fontId="7" fillId="0" borderId="0" applyFont="0" applyFill="0" applyBorder="0" applyAlignment="0" applyProtection="0"/>
    <xf numFmtId="0" fontId="2" fillId="0" borderId="0"/>
    <xf numFmtId="0" fontId="8" fillId="0" borderId="0"/>
    <xf numFmtId="0" fontId="1" fillId="0" borderId="0"/>
    <xf numFmtId="0" fontId="15" fillId="0" borderId="0"/>
    <xf numFmtId="0" fontId="8" fillId="0" borderId="0"/>
    <xf numFmtId="0" fontId="18" fillId="9" borderId="0" applyNumberFormat="0" applyBorder="0" applyAlignment="0" applyProtection="0"/>
    <xf numFmtId="0" fontId="18" fillId="10" borderId="0" applyNumberFormat="0" applyBorder="0" applyAlignment="0" applyProtection="0"/>
    <xf numFmtId="0" fontId="18" fillId="11" borderId="0" applyNumberFormat="0" applyBorder="0" applyAlignment="0" applyProtection="0"/>
    <xf numFmtId="0" fontId="18" fillId="7" borderId="0" applyNumberFormat="0" applyBorder="0" applyAlignment="0" applyProtection="0"/>
    <xf numFmtId="0" fontId="18" fillId="8" borderId="0" applyNumberFormat="0" applyBorder="0" applyAlignment="0" applyProtection="0"/>
    <xf numFmtId="0" fontId="18" fillId="12" borderId="0" applyNumberFormat="0" applyBorder="0" applyAlignment="0" applyProtection="0"/>
    <xf numFmtId="0" fontId="19" fillId="3" borderId="7" applyNumberFormat="0" applyAlignment="0" applyProtection="0"/>
    <xf numFmtId="0" fontId="20" fillId="2" borderId="8" applyNumberFormat="0" applyAlignment="0" applyProtection="0"/>
    <xf numFmtId="0" fontId="21" fillId="2" borderId="7" applyNumberFormat="0" applyAlignment="0" applyProtection="0"/>
    <xf numFmtId="0" fontId="22" fillId="0" borderId="9" applyNumberFormat="0" applyFill="0" applyAlignment="0" applyProtection="0"/>
    <xf numFmtId="0" fontId="23" fillId="0" borderId="10" applyNumberFormat="0" applyFill="0" applyAlignment="0" applyProtection="0"/>
    <xf numFmtId="0" fontId="24" fillId="0" borderId="11" applyNumberFormat="0" applyFill="0" applyAlignment="0" applyProtection="0"/>
    <xf numFmtId="0" fontId="24" fillId="0" borderId="0" applyNumberFormat="0" applyFill="0" applyBorder="0" applyAlignment="0" applyProtection="0"/>
    <xf numFmtId="0" fontId="25" fillId="0" borderId="12" applyNumberFormat="0" applyFill="0" applyAlignment="0" applyProtection="0"/>
    <xf numFmtId="0" fontId="26" fillId="13" borderId="13" applyNumberFormat="0" applyAlignment="0" applyProtection="0"/>
    <xf numFmtId="0" fontId="27" fillId="0" borderId="0" applyNumberFormat="0" applyFill="0" applyBorder="0" applyAlignment="0" applyProtection="0"/>
    <xf numFmtId="0" fontId="28" fillId="14" borderId="0" applyNumberFormat="0" applyBorder="0" applyAlignment="0" applyProtection="0"/>
    <xf numFmtId="0" fontId="8" fillId="0" borderId="0"/>
    <xf numFmtId="0" fontId="8" fillId="0" borderId="0"/>
    <xf numFmtId="0" fontId="34" fillId="0" borderId="0"/>
    <xf numFmtId="0" fontId="16" fillId="0" borderId="0"/>
    <xf numFmtId="0" fontId="17" fillId="0" borderId="0"/>
    <xf numFmtId="0" fontId="7" fillId="0" borderId="0"/>
    <xf numFmtId="0" fontId="1" fillId="0" borderId="0"/>
    <xf numFmtId="0" fontId="29" fillId="5" borderId="0" applyNumberFormat="0" applyBorder="0" applyAlignment="0" applyProtection="0"/>
    <xf numFmtId="0" fontId="30" fillId="0" borderId="0" applyNumberFormat="0" applyFill="0" applyBorder="0" applyAlignment="0" applyProtection="0"/>
    <xf numFmtId="0" fontId="8" fillId="15" borderId="14" applyNumberFormat="0" applyFont="0" applyAlignment="0" applyProtection="0"/>
    <xf numFmtId="0" fontId="31" fillId="0" borderId="15" applyNumberFormat="0" applyFill="0" applyAlignment="0" applyProtection="0"/>
    <xf numFmtId="0" fontId="32" fillId="0" borderId="0" applyNumberFormat="0" applyFill="0" applyBorder="0" applyAlignment="0" applyProtection="0"/>
    <xf numFmtId="0" fontId="33" fillId="6" borderId="0" applyNumberFormat="0" applyBorder="0" applyAlignment="0" applyProtection="0"/>
  </cellStyleXfs>
  <cellXfs count="56">
    <xf numFmtId="0" fontId="0" fillId="0" borderId="0" xfId="0"/>
    <xf numFmtId="0" fontId="3" fillId="0" borderId="0" xfId="0" applyFont="1" applyAlignment="1">
      <alignment horizontal="center" vertical="center"/>
    </xf>
    <xf numFmtId="0" fontId="3" fillId="0" borderId="0" xfId="0" applyFont="1"/>
    <xf numFmtId="0" fontId="5" fillId="0" borderId="0" xfId="0" applyFont="1"/>
    <xf numFmtId="0" fontId="4" fillId="0" borderId="0" xfId="0" applyFont="1" applyAlignment="1">
      <alignment vertical="center"/>
    </xf>
    <xf numFmtId="0" fontId="6" fillId="0" borderId="1" xfId="0" applyFont="1" applyBorder="1" applyAlignment="1">
      <alignment vertical="center" wrapText="1"/>
    </xf>
    <xf numFmtId="0" fontId="9" fillId="0" borderId="0" xfId="0" applyFont="1"/>
    <xf numFmtId="0" fontId="6" fillId="0" borderId="0" xfId="0" applyFont="1"/>
    <xf numFmtId="165" fontId="3" fillId="0" borderId="0" xfId="0" applyNumberFormat="1" applyFont="1"/>
    <xf numFmtId="0" fontId="11" fillId="0" borderId="0" xfId="0" applyFont="1"/>
    <xf numFmtId="166" fontId="3" fillId="0" borderId="0" xfId="0" applyNumberFormat="1" applyFont="1"/>
    <xf numFmtId="0" fontId="4" fillId="0" borderId="0" xfId="0" applyFont="1" applyAlignment="1">
      <alignment vertical="center" wrapText="1"/>
    </xf>
    <xf numFmtId="0" fontId="12" fillId="0" borderId="0" xfId="0" applyFont="1" applyAlignment="1">
      <alignment horizontal="left" vertical="center"/>
    </xf>
    <xf numFmtId="165" fontId="4" fillId="0" borderId="0" xfId="0" applyNumberFormat="1" applyFont="1" applyAlignment="1">
      <alignment vertical="center"/>
    </xf>
    <xf numFmtId="165" fontId="13" fillId="0" borderId="0" xfId="0" applyNumberFormat="1" applyFont="1"/>
    <xf numFmtId="0" fontId="14" fillId="0" borderId="0" xfId="0" applyFont="1" applyAlignment="1">
      <alignment vertical="center"/>
    </xf>
    <xf numFmtId="164" fontId="14" fillId="0" borderId="0" xfId="1" applyFont="1" applyAlignment="1">
      <alignment vertical="center"/>
    </xf>
    <xf numFmtId="165" fontId="14" fillId="0" borderId="0" xfId="0" applyNumberFormat="1" applyFont="1" applyAlignment="1">
      <alignment vertical="center"/>
    </xf>
    <xf numFmtId="0" fontId="6" fillId="4" borderId="1" xfId="0" applyFont="1" applyFill="1" applyBorder="1" applyAlignment="1">
      <alignment vertical="center" wrapText="1"/>
    </xf>
    <xf numFmtId="0" fontId="6" fillId="4" borderId="0" xfId="0" applyFont="1" applyFill="1"/>
    <xf numFmtId="0" fontId="6" fillId="4" borderId="1" xfId="0" applyFont="1" applyFill="1" applyBorder="1" applyAlignment="1">
      <alignment wrapText="1"/>
    </xf>
    <xf numFmtId="0" fontId="6" fillId="4" borderId="1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right"/>
    </xf>
    <xf numFmtId="167" fontId="35" fillId="0" borderId="1" xfId="1" applyNumberFormat="1" applyFont="1" applyBorder="1" applyAlignment="1">
      <alignment vertical="center" wrapText="1"/>
    </xf>
    <xf numFmtId="167" fontId="36" fillId="0" borderId="1" xfId="1" applyNumberFormat="1" applyFont="1" applyBorder="1" applyAlignment="1">
      <alignment vertical="center" wrapText="1"/>
    </xf>
    <xf numFmtId="167" fontId="38" fillId="0" borderId="1" xfId="1" applyNumberFormat="1" applyFont="1" applyBorder="1" applyAlignment="1">
      <alignment vertical="center" wrapText="1"/>
    </xf>
    <xf numFmtId="167" fontId="37" fillId="0" borderId="1" xfId="1" applyNumberFormat="1" applyFont="1" applyBorder="1" applyAlignment="1">
      <alignment vertical="center" wrapText="1"/>
    </xf>
    <xf numFmtId="167" fontId="38" fillId="4" borderId="1" xfId="1" applyNumberFormat="1" applyFont="1" applyFill="1" applyBorder="1" applyAlignment="1">
      <alignment vertical="center" wrapText="1"/>
    </xf>
    <xf numFmtId="0" fontId="3" fillId="0" borderId="1" xfId="0" applyFont="1" applyBorder="1" applyAlignment="1" applyProtection="1">
      <alignment horizontal="left" vertical="top" wrapText="1"/>
      <protection locked="0"/>
    </xf>
    <xf numFmtId="0" fontId="3" fillId="16" borderId="1" xfId="0" applyFont="1" applyFill="1" applyBorder="1" applyAlignment="1" applyProtection="1">
      <alignment horizontal="left" vertical="top" wrapText="1"/>
      <protection locked="0"/>
    </xf>
    <xf numFmtId="0" fontId="3" fillId="0" borderId="0" xfId="0" applyFont="1" applyFill="1"/>
    <xf numFmtId="0" fontId="3" fillId="0" borderId="1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167" fontId="36" fillId="17" borderId="1" xfId="1" applyNumberFormat="1" applyFont="1" applyFill="1" applyBorder="1" applyAlignment="1">
      <alignment vertical="center" wrapText="1"/>
    </xf>
    <xf numFmtId="0" fontId="10" fillId="17" borderId="0" xfId="0" applyFont="1" applyFill="1"/>
    <xf numFmtId="168" fontId="38" fillId="0" borderId="1" xfId="1" applyNumberFormat="1" applyFont="1" applyBorder="1" applyAlignment="1">
      <alignment vertical="center" wrapText="1"/>
    </xf>
    <xf numFmtId="0" fontId="4" fillId="18" borderId="1" xfId="0" applyFont="1" applyFill="1" applyBorder="1" applyAlignment="1" applyProtection="1">
      <alignment horizontal="left" vertical="top" wrapText="1"/>
      <protection locked="0"/>
    </xf>
    <xf numFmtId="0" fontId="4" fillId="18" borderId="0" xfId="0" applyFont="1" applyFill="1"/>
    <xf numFmtId="167" fontId="35" fillId="18" borderId="1" xfId="1" applyNumberFormat="1" applyFont="1" applyFill="1" applyBorder="1" applyAlignment="1">
      <alignment vertical="center" wrapText="1"/>
    </xf>
    <xf numFmtId="0" fontId="11" fillId="0" borderId="1" xfId="0" applyFont="1" applyBorder="1" applyAlignment="1">
      <alignment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4" fillId="17" borderId="2" xfId="0" applyFont="1" applyFill="1" applyBorder="1" applyAlignment="1" applyProtection="1">
      <alignment horizontal="center" vertical="center" wrapText="1"/>
      <protection locked="0"/>
    </xf>
    <xf numFmtId="0" fontId="4" fillId="17" borderId="3" xfId="0" applyFont="1" applyFill="1" applyBorder="1" applyAlignment="1" applyProtection="1">
      <alignment horizontal="center" vertical="center" wrapText="1"/>
      <protection locked="0"/>
    </xf>
  </cellXfs>
  <cellStyles count="37">
    <cellStyle name="Акцент1 2" xfId="7"/>
    <cellStyle name="Акцент2 2" xfId="8"/>
    <cellStyle name="Акцент3 2" xfId="9"/>
    <cellStyle name="Акцент4 2" xfId="10"/>
    <cellStyle name="Акцент5 2" xfId="11"/>
    <cellStyle name="Акцент6 2" xfId="12"/>
    <cellStyle name="Ввод  2" xfId="13"/>
    <cellStyle name="Вывод 2" xfId="14"/>
    <cellStyle name="Вычисление 2" xfId="15"/>
    <cellStyle name="Заголовок 1 2" xfId="16"/>
    <cellStyle name="Заголовок 2 2" xfId="17"/>
    <cellStyle name="Заголовок 3 2" xfId="18"/>
    <cellStyle name="Заголовок 4 2" xfId="19"/>
    <cellStyle name="Итог 2" xfId="20"/>
    <cellStyle name="Контрольная ячейка 2" xfId="21"/>
    <cellStyle name="Название 2" xfId="22"/>
    <cellStyle name="Нейтральный 2" xfId="23"/>
    <cellStyle name="Обычный" xfId="0" builtinId="0"/>
    <cellStyle name="Обычный 2" xfId="3"/>
    <cellStyle name="Обычный 2 2" xfId="5"/>
    <cellStyle name="Обычный 2 2 2" xfId="25"/>
    <cellStyle name="Обычный 2 3" xfId="24"/>
    <cellStyle name="Обычный 3" xfId="2"/>
    <cellStyle name="Обычный 3 2" xfId="26"/>
    <cellStyle name="Обычный 4" xfId="4"/>
    <cellStyle name="Обычный 4 2" xfId="28"/>
    <cellStyle name="Обычный 4 3" xfId="27"/>
    <cellStyle name="Обычный 5" xfId="29"/>
    <cellStyle name="Обычный 6" xfId="30"/>
    <cellStyle name="Обычный 7" xfId="6"/>
    <cellStyle name="Плохой 2" xfId="31"/>
    <cellStyle name="Пояснение 2" xfId="32"/>
    <cellStyle name="Примечание 2" xfId="33"/>
    <cellStyle name="Связанная ячейка 2" xfId="34"/>
    <cellStyle name="Текст предупреждения 2" xfId="35"/>
    <cellStyle name="Финансовый" xfId="1" builtinId="3"/>
    <cellStyle name="Хороший 2" xfId="36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447"/>
  <sheetViews>
    <sheetView tabSelected="1" view="pageBreakPreview" zoomScale="70" zoomScaleNormal="100" zoomScaleSheetLayoutView="70" workbookViewId="0">
      <pane xSplit="8" ySplit="17" topLeftCell="O18" activePane="bottomRight" state="frozen"/>
      <selection pane="topRight" activeCell="I1" sqref="I1"/>
      <selection pane="bottomLeft" activeCell="A25" sqref="A25"/>
      <selection pane="bottomRight" activeCell="E23" sqref="E23"/>
    </sheetView>
  </sheetViews>
  <sheetFormatPr defaultColWidth="9.109375" defaultRowHeight="13.8" x14ac:dyDescent="0.25"/>
  <cols>
    <col min="1" max="1" width="7.33203125" style="1" customWidth="1"/>
    <col min="2" max="2" width="41.44140625" style="2" customWidth="1"/>
    <col min="3" max="3" width="19.5546875" style="2" bestFit="1" customWidth="1"/>
    <col min="4" max="4" width="18.88671875" style="2" bestFit="1" customWidth="1"/>
    <col min="5" max="5" width="18.33203125" style="2" bestFit="1" customWidth="1"/>
    <col min="6" max="6" width="21.5546875" style="2" customWidth="1"/>
    <col min="7" max="7" width="16.88671875" style="2" customWidth="1"/>
    <col min="8" max="8" width="15.88671875" style="2" customWidth="1"/>
    <col min="9" max="9" width="16.6640625" style="2" bestFit="1" customWidth="1"/>
    <col min="10" max="10" width="16.109375" style="2" customWidth="1"/>
    <col min="11" max="11" width="17.44140625" style="2" customWidth="1"/>
    <col min="12" max="12" width="16.5546875" style="2" customWidth="1"/>
    <col min="13" max="13" width="15.109375" style="2" customWidth="1"/>
    <col min="14" max="15" width="16" style="2" customWidth="1"/>
    <col min="16" max="16" width="16.109375" style="2" customWidth="1"/>
    <col min="17" max="17" width="17.44140625" style="2" customWidth="1"/>
    <col min="18" max="18" width="19.5546875" style="2" customWidth="1"/>
    <col min="19" max="19" width="17.33203125" style="2" customWidth="1"/>
    <col min="20" max="20" width="13.33203125" style="2" bestFit="1" customWidth="1"/>
    <col min="21" max="16384" width="9.109375" style="2"/>
  </cols>
  <sheetData>
    <row r="1" spans="1:18" ht="16.8" x14ac:dyDescent="0.25">
      <c r="A1" s="12"/>
      <c r="B1" s="14">
        <f>B2+B3+B4+B5</f>
        <v>101797.53975</v>
      </c>
      <c r="C1" s="14" t="e">
        <f>B1-(#REF!+#REF!+#REF!+#REF!)</f>
        <v>#REF!</v>
      </c>
      <c r="G1" s="2" t="s">
        <v>59</v>
      </c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</row>
    <row r="2" spans="1:18" ht="16.8" x14ac:dyDescent="0.25">
      <c r="A2" s="12" t="s">
        <v>26</v>
      </c>
      <c r="B2" s="14">
        <v>409.29</v>
      </c>
      <c r="C2" s="14" t="e">
        <f>B2-#REF!</f>
        <v>#REF!</v>
      </c>
      <c r="G2" s="2" t="s">
        <v>9</v>
      </c>
      <c r="H2" s="15"/>
      <c r="I2" s="15"/>
      <c r="J2" s="16"/>
      <c r="K2" s="15"/>
      <c r="L2" s="15"/>
      <c r="M2" s="15"/>
      <c r="N2" s="15"/>
      <c r="O2" s="15"/>
      <c r="P2" s="15"/>
      <c r="Q2" s="15"/>
      <c r="R2" s="15"/>
    </row>
    <row r="3" spans="1:18" ht="16.8" x14ac:dyDescent="0.25">
      <c r="A3" s="12" t="s">
        <v>27</v>
      </c>
      <c r="B3" s="14">
        <v>187.38172</v>
      </c>
      <c r="C3" s="14" t="e">
        <f>B3-#REF!</f>
        <v>#REF!</v>
      </c>
      <c r="G3" s="2" t="s">
        <v>10</v>
      </c>
      <c r="H3" s="15"/>
      <c r="I3" s="15"/>
      <c r="J3" s="17"/>
      <c r="K3" s="15"/>
      <c r="L3" s="15"/>
      <c r="M3" s="15"/>
      <c r="N3" s="15"/>
      <c r="O3" s="15"/>
      <c r="P3" s="15"/>
      <c r="Q3" s="15"/>
      <c r="R3" s="15"/>
    </row>
    <row r="4" spans="1:18" ht="16.8" x14ac:dyDescent="0.25">
      <c r="A4" s="12" t="s">
        <v>28</v>
      </c>
      <c r="B4" s="14">
        <v>62.5</v>
      </c>
      <c r="C4" s="14" t="e">
        <f>B4-#REF!</f>
        <v>#REF!</v>
      </c>
      <c r="G4" s="2" t="s">
        <v>11</v>
      </c>
      <c r="H4" s="15"/>
      <c r="I4" s="15"/>
      <c r="J4" s="15"/>
      <c r="K4" s="15"/>
      <c r="L4" s="15"/>
      <c r="M4" s="15"/>
      <c r="N4" s="15"/>
      <c r="O4" s="15"/>
      <c r="P4" s="15"/>
      <c r="Q4" s="15"/>
      <c r="R4" s="15"/>
    </row>
    <row r="5" spans="1:18" x14ac:dyDescent="0.25">
      <c r="A5" s="12" t="s">
        <v>29</v>
      </c>
      <c r="B5" s="14">
        <f>99522.56128+130+1485.80675</f>
        <v>101138.36803</v>
      </c>
      <c r="C5" s="14" t="e">
        <f>B5-#REF!</f>
        <v>#REF!</v>
      </c>
      <c r="F5" s="10"/>
    </row>
    <row r="6" spans="1:18" x14ac:dyDescent="0.25">
      <c r="A6" s="49" t="s">
        <v>8</v>
      </c>
      <c r="B6" s="49"/>
      <c r="C6" s="49"/>
      <c r="D6" s="49"/>
      <c r="E6" s="49"/>
      <c r="F6" s="49"/>
      <c r="G6" s="49"/>
      <c r="H6" s="49"/>
      <c r="I6" s="4"/>
      <c r="J6" s="4"/>
      <c r="K6" s="4"/>
      <c r="L6" s="13"/>
      <c r="M6" s="4"/>
      <c r="N6" s="4"/>
      <c r="O6" s="4"/>
      <c r="P6" s="4"/>
      <c r="Q6" s="4"/>
      <c r="R6" s="4"/>
    </row>
    <row r="7" spans="1:18" ht="32.25" customHeight="1" x14ac:dyDescent="0.25">
      <c r="A7" s="50" t="s">
        <v>69</v>
      </c>
      <c r="B7" s="50"/>
      <c r="C7" s="50"/>
      <c r="D7" s="50"/>
      <c r="E7" s="50"/>
      <c r="F7" s="50"/>
      <c r="G7" s="50"/>
      <c r="H7" s="50"/>
      <c r="I7" s="11"/>
      <c r="J7" s="11"/>
      <c r="K7" s="11"/>
      <c r="L7" s="11"/>
      <c r="M7" s="11"/>
      <c r="N7" s="11"/>
      <c r="O7" s="11"/>
      <c r="P7" s="11"/>
      <c r="Q7" s="11"/>
      <c r="R7" s="11"/>
    </row>
    <row r="8" spans="1:18" x14ac:dyDescent="0.25">
      <c r="C8" s="8"/>
      <c r="D8" s="8"/>
      <c r="E8" s="8"/>
      <c r="F8" s="8"/>
      <c r="G8" s="8"/>
      <c r="H8" s="8"/>
      <c r="I8" s="8"/>
      <c r="J8" s="8"/>
      <c r="R8" s="22" t="s">
        <v>6</v>
      </c>
    </row>
    <row r="9" spans="1:18" hidden="1" x14ac:dyDescent="0.25">
      <c r="C9" s="8" t="e">
        <f>C10+C11+C12+C13+C14</f>
        <v>#REF!</v>
      </c>
      <c r="D9" s="8" t="e">
        <f>D10+D11+D12+D13+D14</f>
        <v>#REF!</v>
      </c>
      <c r="E9" s="8" t="e">
        <f>E10+E11+E12+E13+E14</f>
        <v>#REF!</v>
      </c>
      <c r="F9" s="8" t="e">
        <f>D9-#REF!</f>
        <v>#REF!</v>
      </c>
      <c r="G9" s="8" t="e">
        <f>E9-#REF!</f>
        <v>#REF!</v>
      </c>
      <c r="H9" s="8"/>
      <c r="I9" s="8"/>
      <c r="J9" s="8"/>
    </row>
    <row r="10" spans="1:18" hidden="1" x14ac:dyDescent="0.25">
      <c r="B10" s="8" t="e">
        <f>C10-#REF!</f>
        <v>#REF!</v>
      </c>
      <c r="C10" s="8">
        <v>409.29</v>
      </c>
      <c r="D10" s="8">
        <v>409.29</v>
      </c>
      <c r="E10" s="8">
        <v>409.29</v>
      </c>
      <c r="F10" s="8" t="e">
        <f>D10-#REF!</f>
        <v>#REF!</v>
      </c>
      <c r="G10" s="8" t="e">
        <f>E10-#REF!</f>
        <v>#REF!</v>
      </c>
      <c r="H10" s="8"/>
      <c r="I10" s="8"/>
      <c r="J10" s="8">
        <v>409.29</v>
      </c>
      <c r="K10" s="8">
        <v>409.29</v>
      </c>
      <c r="L10" s="8">
        <f t="shared" ref="L10:M14" si="0">J10-D18</f>
        <v>409.29</v>
      </c>
      <c r="M10" s="8">
        <f t="shared" si="0"/>
        <v>409.29</v>
      </c>
    </row>
    <row r="11" spans="1:18" hidden="1" x14ac:dyDescent="0.25">
      <c r="B11" s="8" t="e">
        <f>C11-#REF!</f>
        <v>#REF!</v>
      </c>
      <c r="C11" s="8">
        <v>187.38172</v>
      </c>
      <c r="D11" s="8">
        <v>187.38172</v>
      </c>
      <c r="E11" s="8">
        <v>187.38172</v>
      </c>
      <c r="F11" s="8" t="e">
        <f>D11-#REF!</f>
        <v>#REF!</v>
      </c>
      <c r="G11" s="8" t="e">
        <f>E11-#REF!</f>
        <v>#REF!</v>
      </c>
      <c r="H11" s="8"/>
      <c r="I11" s="8"/>
      <c r="J11" s="8">
        <v>187.38172</v>
      </c>
      <c r="K11" s="8">
        <v>187.38172</v>
      </c>
      <c r="L11" s="8">
        <f t="shared" si="0"/>
        <v>187.38172</v>
      </c>
      <c r="M11" s="8">
        <f t="shared" si="0"/>
        <v>187.38172</v>
      </c>
    </row>
    <row r="12" spans="1:18" hidden="1" x14ac:dyDescent="0.25">
      <c r="B12" s="8" t="e">
        <f>C12-#REF!</f>
        <v>#REF!</v>
      </c>
      <c r="C12" s="8">
        <v>62.5</v>
      </c>
      <c r="D12" s="8">
        <v>0</v>
      </c>
      <c r="E12" s="8">
        <v>0</v>
      </c>
      <c r="F12" s="8" t="e">
        <f>D12-#REF!</f>
        <v>#REF!</v>
      </c>
      <c r="G12" s="8" t="e">
        <f>E12-#REF!</f>
        <v>#REF!</v>
      </c>
      <c r="H12" s="8"/>
      <c r="I12" s="8"/>
      <c r="J12" s="8">
        <v>0</v>
      </c>
      <c r="K12" s="8">
        <v>0</v>
      </c>
      <c r="L12" s="8">
        <f t="shared" si="0"/>
        <v>0</v>
      </c>
      <c r="M12" s="8">
        <f t="shared" si="0"/>
        <v>0</v>
      </c>
    </row>
    <row r="13" spans="1:18" hidden="1" x14ac:dyDescent="0.25">
      <c r="B13" s="8" t="e">
        <f>C13-#REF!</f>
        <v>#REF!</v>
      </c>
      <c r="C13" s="8">
        <v>99829.02893</v>
      </c>
      <c r="D13" s="8">
        <v>99187.989989999987</v>
      </c>
      <c r="E13" s="8">
        <v>99176.970189999993</v>
      </c>
      <c r="F13" s="8" t="e">
        <f>D13-#REF!</f>
        <v>#REF!</v>
      </c>
      <c r="G13" s="8" t="e">
        <f>E13-#REF!</f>
        <v>#REF!</v>
      </c>
      <c r="H13" s="8"/>
      <c r="I13" s="8"/>
      <c r="J13" s="8">
        <v>99087.989990000002</v>
      </c>
      <c r="K13" s="8">
        <v>99076.970189999993</v>
      </c>
      <c r="L13" s="8">
        <f t="shared" si="0"/>
        <v>98467.989990000002</v>
      </c>
      <c r="M13" s="8">
        <f t="shared" si="0"/>
        <v>98216.970189999993</v>
      </c>
      <c r="N13" s="8"/>
    </row>
    <row r="14" spans="1:18" hidden="1" x14ac:dyDescent="0.25">
      <c r="B14" s="8" t="e">
        <f>C14-#REF!</f>
        <v>#REF!</v>
      </c>
      <c r="C14" s="8" t="e">
        <f>#REF!</f>
        <v>#REF!</v>
      </c>
      <c r="D14" s="8" t="e">
        <f>#REF!</f>
        <v>#REF!</v>
      </c>
      <c r="E14" s="8" t="e">
        <f>#REF!</f>
        <v>#REF!</v>
      </c>
      <c r="F14" s="8" t="e">
        <f>#REF!</f>
        <v>#REF!</v>
      </c>
      <c r="G14" s="8" t="e">
        <f>#REF!</f>
        <v>#REF!</v>
      </c>
      <c r="H14" s="8"/>
      <c r="I14" s="8"/>
      <c r="J14" s="8">
        <v>0</v>
      </c>
      <c r="K14" s="8">
        <v>0</v>
      </c>
      <c r="L14" s="8">
        <f t="shared" si="0"/>
        <v>0</v>
      </c>
      <c r="M14" s="8">
        <f t="shared" si="0"/>
        <v>0</v>
      </c>
    </row>
    <row r="15" spans="1:18" ht="31.5" customHeight="1" x14ac:dyDescent="0.25">
      <c r="A15" s="40" t="s">
        <v>7</v>
      </c>
      <c r="B15" s="40" t="s">
        <v>3</v>
      </c>
      <c r="C15" s="51" t="s">
        <v>70</v>
      </c>
      <c r="D15" s="52"/>
      <c r="E15" s="53"/>
      <c r="F15" s="40" t="s">
        <v>68</v>
      </c>
      <c r="G15" s="40" t="s">
        <v>4</v>
      </c>
      <c r="H15" s="40" t="s">
        <v>5</v>
      </c>
      <c r="I15" s="40" t="s">
        <v>16</v>
      </c>
      <c r="J15" s="40" t="s">
        <v>17</v>
      </c>
      <c r="K15" s="40" t="s">
        <v>18</v>
      </c>
      <c r="L15" s="40" t="s">
        <v>19</v>
      </c>
      <c r="M15" s="40" t="s">
        <v>20</v>
      </c>
      <c r="N15" s="40" t="s">
        <v>21</v>
      </c>
      <c r="O15" s="40" t="s">
        <v>22</v>
      </c>
      <c r="P15" s="40" t="s">
        <v>23</v>
      </c>
      <c r="Q15" s="40" t="s">
        <v>24</v>
      </c>
      <c r="R15" s="40" t="s">
        <v>25</v>
      </c>
    </row>
    <row r="16" spans="1:18" ht="33" customHeight="1" x14ac:dyDescent="0.25">
      <c r="A16" s="42"/>
      <c r="B16" s="42"/>
      <c r="C16" s="31" t="s">
        <v>30</v>
      </c>
      <c r="D16" s="31" t="s">
        <v>62</v>
      </c>
      <c r="E16" s="31" t="s">
        <v>67</v>
      </c>
      <c r="F16" s="42"/>
      <c r="G16" s="42"/>
      <c r="H16" s="42"/>
      <c r="I16" s="42"/>
      <c r="J16" s="42"/>
      <c r="K16" s="42"/>
      <c r="L16" s="42"/>
      <c r="M16" s="42"/>
      <c r="N16" s="42"/>
      <c r="O16" s="42"/>
      <c r="P16" s="42"/>
      <c r="Q16" s="42"/>
      <c r="R16" s="42"/>
    </row>
    <row r="17" spans="1:18" s="34" customFormat="1" ht="54" customHeight="1" x14ac:dyDescent="0.25">
      <c r="A17" s="54" t="s">
        <v>63</v>
      </c>
      <c r="B17" s="55"/>
      <c r="C17" s="33">
        <f>+C18+C19+C20+C21+C22</f>
        <v>820</v>
      </c>
      <c r="D17" s="33">
        <f t="shared" ref="D17:R17" si="1">+D18+D19+D20+D21+D22</f>
        <v>620</v>
      </c>
      <c r="E17" s="33">
        <f t="shared" si="1"/>
        <v>860</v>
      </c>
      <c r="F17" s="33">
        <f t="shared" si="1"/>
        <v>820</v>
      </c>
      <c r="G17" s="33"/>
      <c r="H17" s="33">
        <f t="shared" si="1"/>
        <v>0</v>
      </c>
      <c r="I17" s="33">
        <f t="shared" si="1"/>
        <v>0</v>
      </c>
      <c r="J17" s="33">
        <f t="shared" si="1"/>
        <v>0</v>
      </c>
      <c r="K17" s="33">
        <f t="shared" si="1"/>
        <v>0</v>
      </c>
      <c r="L17" s="33">
        <f t="shared" si="1"/>
        <v>0</v>
      </c>
      <c r="M17" s="33"/>
      <c r="N17" s="33">
        <f t="shared" si="1"/>
        <v>0</v>
      </c>
      <c r="O17" s="33">
        <f t="shared" si="1"/>
        <v>0</v>
      </c>
      <c r="P17" s="33">
        <f t="shared" si="1"/>
        <v>0</v>
      </c>
      <c r="Q17" s="33">
        <f t="shared" si="1"/>
        <v>0</v>
      </c>
      <c r="R17" s="33">
        <f t="shared" si="1"/>
        <v>0</v>
      </c>
    </row>
    <row r="18" spans="1:18" s="9" customFormat="1" ht="14.25" customHeight="1" x14ac:dyDescent="0.25">
      <c r="A18" s="47" t="s">
        <v>12</v>
      </c>
      <c r="B18" s="48"/>
      <c r="C18" s="24">
        <f>C24</f>
        <v>0</v>
      </c>
      <c r="D18" s="24">
        <f>D24</f>
        <v>0</v>
      </c>
      <c r="E18" s="24">
        <f>E24</f>
        <v>0</v>
      </c>
      <c r="F18" s="24">
        <f>C18</f>
        <v>0</v>
      </c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</row>
    <row r="19" spans="1:18" s="9" customFormat="1" ht="14.25" customHeight="1" x14ac:dyDescent="0.25">
      <c r="A19" s="47" t="s">
        <v>13</v>
      </c>
      <c r="B19" s="48"/>
      <c r="C19" s="24">
        <f t="shared" ref="C19:E22" si="2">C25</f>
        <v>0</v>
      </c>
      <c r="D19" s="24">
        <f t="shared" si="2"/>
        <v>0</v>
      </c>
      <c r="E19" s="24">
        <f t="shared" si="2"/>
        <v>0</v>
      </c>
      <c r="F19" s="24">
        <f>C19</f>
        <v>0</v>
      </c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</row>
    <row r="20" spans="1:18" s="9" customFormat="1" ht="14.25" customHeight="1" x14ac:dyDescent="0.25">
      <c r="A20" s="47" t="s">
        <v>14</v>
      </c>
      <c r="B20" s="48"/>
      <c r="C20" s="24">
        <f t="shared" si="2"/>
        <v>0</v>
      </c>
      <c r="D20" s="24">
        <f t="shared" si="2"/>
        <v>0</v>
      </c>
      <c r="E20" s="24">
        <f t="shared" si="2"/>
        <v>0</v>
      </c>
      <c r="F20" s="24">
        <f>C20</f>
        <v>0</v>
      </c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</row>
    <row r="21" spans="1:18" s="9" customFormat="1" ht="14.25" customHeight="1" x14ac:dyDescent="0.25">
      <c r="A21" s="47" t="s">
        <v>15</v>
      </c>
      <c r="B21" s="48"/>
      <c r="C21" s="24">
        <f t="shared" si="2"/>
        <v>820</v>
      </c>
      <c r="D21" s="24">
        <f t="shared" si="2"/>
        <v>620</v>
      </c>
      <c r="E21" s="24">
        <f t="shared" si="2"/>
        <v>860</v>
      </c>
      <c r="F21" s="24">
        <f>C21</f>
        <v>820</v>
      </c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</row>
    <row r="22" spans="1:18" s="9" customFormat="1" ht="14.25" customHeight="1" x14ac:dyDescent="0.25">
      <c r="A22" s="47" t="s">
        <v>33</v>
      </c>
      <c r="B22" s="48"/>
      <c r="C22" s="24">
        <f t="shared" si="2"/>
        <v>0</v>
      </c>
      <c r="D22" s="24">
        <f t="shared" si="2"/>
        <v>0</v>
      </c>
      <c r="E22" s="24">
        <f t="shared" si="2"/>
        <v>0</v>
      </c>
      <c r="F22" s="24">
        <f>C22</f>
        <v>0</v>
      </c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</row>
    <row r="23" spans="1:18" s="37" customFormat="1" ht="52.5" customHeight="1" x14ac:dyDescent="0.25">
      <c r="A23" s="46" t="s">
        <v>0</v>
      </c>
      <c r="B23" s="36" t="s">
        <v>60</v>
      </c>
      <c r="C23" s="38">
        <f>+C24+C25+C26+C27+C28</f>
        <v>820</v>
      </c>
      <c r="D23" s="38">
        <f t="shared" ref="D23:R23" si="3">+D24+D25+D26+D27+D28</f>
        <v>620</v>
      </c>
      <c r="E23" s="38">
        <f t="shared" si="3"/>
        <v>860</v>
      </c>
      <c r="F23" s="38">
        <f t="shared" si="3"/>
        <v>820</v>
      </c>
      <c r="G23" s="38">
        <f t="shared" si="3"/>
        <v>0</v>
      </c>
      <c r="H23" s="38">
        <f t="shared" si="3"/>
        <v>0</v>
      </c>
      <c r="I23" s="38">
        <f t="shared" si="3"/>
        <v>20</v>
      </c>
      <c r="J23" s="38">
        <f t="shared" si="3"/>
        <v>20</v>
      </c>
      <c r="K23" s="38">
        <f t="shared" si="3"/>
        <v>60</v>
      </c>
      <c r="L23" s="38">
        <f t="shared" si="3"/>
        <v>440</v>
      </c>
      <c r="M23" s="38">
        <f t="shared" si="3"/>
        <v>20</v>
      </c>
      <c r="N23" s="38">
        <f t="shared" si="3"/>
        <v>40</v>
      </c>
      <c r="O23" s="38">
        <f t="shared" si="3"/>
        <v>160</v>
      </c>
      <c r="P23" s="38">
        <f t="shared" si="3"/>
        <v>0</v>
      </c>
      <c r="Q23" s="38">
        <f t="shared" si="3"/>
        <v>60</v>
      </c>
      <c r="R23" s="38">
        <f t="shared" si="3"/>
        <v>0</v>
      </c>
    </row>
    <row r="24" spans="1:18" ht="15.6" x14ac:dyDescent="0.25">
      <c r="A24" s="46"/>
      <c r="B24" s="39" t="s">
        <v>12</v>
      </c>
      <c r="C24" s="25">
        <f>+C30+C43+C57+C63</f>
        <v>0</v>
      </c>
      <c r="D24" s="25">
        <f t="shared" ref="D24:E28" si="4">+D30+D43+D57+D63</f>
        <v>0</v>
      </c>
      <c r="E24" s="25">
        <f t="shared" si="4"/>
        <v>0</v>
      </c>
      <c r="F24" s="25">
        <f>C24</f>
        <v>0</v>
      </c>
      <c r="G24" s="25">
        <f t="shared" ref="G24:R24" si="5">+G30+G43+G57+G63</f>
        <v>0</v>
      </c>
      <c r="H24" s="25">
        <f t="shared" si="5"/>
        <v>0</v>
      </c>
      <c r="I24" s="25">
        <f t="shared" si="5"/>
        <v>0</v>
      </c>
      <c r="J24" s="25">
        <f t="shared" si="5"/>
        <v>0</v>
      </c>
      <c r="K24" s="25">
        <f t="shared" si="5"/>
        <v>0</v>
      </c>
      <c r="L24" s="25">
        <f t="shared" si="5"/>
        <v>0</v>
      </c>
      <c r="M24" s="25">
        <f t="shared" si="5"/>
        <v>0</v>
      </c>
      <c r="N24" s="25">
        <f t="shared" si="5"/>
        <v>0</v>
      </c>
      <c r="O24" s="25">
        <f t="shared" si="5"/>
        <v>0</v>
      </c>
      <c r="P24" s="25">
        <f t="shared" si="5"/>
        <v>0</v>
      </c>
      <c r="Q24" s="25">
        <f t="shared" si="5"/>
        <v>0</v>
      </c>
      <c r="R24" s="25">
        <f t="shared" si="5"/>
        <v>0</v>
      </c>
    </row>
    <row r="25" spans="1:18" ht="15.6" x14ac:dyDescent="0.25">
      <c r="A25" s="46"/>
      <c r="B25" s="39" t="s">
        <v>13</v>
      </c>
      <c r="C25" s="23">
        <f>+C31+C44+C58+C64</f>
        <v>0</v>
      </c>
      <c r="D25" s="23">
        <f t="shared" si="4"/>
        <v>0</v>
      </c>
      <c r="E25" s="23">
        <f t="shared" si="4"/>
        <v>0</v>
      </c>
      <c r="F25" s="23">
        <f>C25</f>
        <v>0</v>
      </c>
      <c r="G25" s="25">
        <f t="shared" ref="G25:R25" si="6">+G31+G44+G58+G64</f>
        <v>0</v>
      </c>
      <c r="H25" s="25">
        <f t="shared" si="6"/>
        <v>0</v>
      </c>
      <c r="I25" s="25">
        <f t="shared" si="6"/>
        <v>0</v>
      </c>
      <c r="J25" s="25">
        <f t="shared" si="6"/>
        <v>0</v>
      </c>
      <c r="K25" s="25">
        <f t="shared" si="6"/>
        <v>0</v>
      </c>
      <c r="L25" s="25">
        <f t="shared" si="6"/>
        <v>0</v>
      </c>
      <c r="M25" s="25">
        <f t="shared" si="6"/>
        <v>0</v>
      </c>
      <c r="N25" s="25">
        <f t="shared" si="6"/>
        <v>0</v>
      </c>
      <c r="O25" s="25">
        <f t="shared" si="6"/>
        <v>0</v>
      </c>
      <c r="P25" s="25">
        <f t="shared" si="6"/>
        <v>0</v>
      </c>
      <c r="Q25" s="25">
        <f t="shared" si="6"/>
        <v>0</v>
      </c>
      <c r="R25" s="25">
        <f t="shared" si="6"/>
        <v>0</v>
      </c>
    </row>
    <row r="26" spans="1:18" ht="15.6" x14ac:dyDescent="0.25">
      <c r="A26" s="46"/>
      <c r="B26" s="39" t="s">
        <v>14</v>
      </c>
      <c r="C26" s="23">
        <f>+C32+C45+C59+C65</f>
        <v>0</v>
      </c>
      <c r="D26" s="23">
        <f t="shared" si="4"/>
        <v>0</v>
      </c>
      <c r="E26" s="23">
        <f t="shared" si="4"/>
        <v>0</v>
      </c>
      <c r="F26" s="23">
        <f>C26</f>
        <v>0</v>
      </c>
      <c r="G26" s="25">
        <f t="shared" ref="G26:R26" si="7">+G32+G45+G59+G65</f>
        <v>0</v>
      </c>
      <c r="H26" s="25">
        <f t="shared" si="7"/>
        <v>0</v>
      </c>
      <c r="I26" s="25">
        <f t="shared" si="7"/>
        <v>0</v>
      </c>
      <c r="J26" s="25">
        <f t="shared" si="7"/>
        <v>0</v>
      </c>
      <c r="K26" s="25">
        <f t="shared" si="7"/>
        <v>0</v>
      </c>
      <c r="L26" s="25">
        <f t="shared" si="7"/>
        <v>0</v>
      </c>
      <c r="M26" s="25">
        <f t="shared" si="7"/>
        <v>0</v>
      </c>
      <c r="N26" s="25">
        <f t="shared" si="7"/>
        <v>0</v>
      </c>
      <c r="O26" s="25">
        <f t="shared" si="7"/>
        <v>0</v>
      </c>
      <c r="P26" s="25">
        <f t="shared" si="7"/>
        <v>0</v>
      </c>
      <c r="Q26" s="25">
        <f t="shared" si="7"/>
        <v>0</v>
      </c>
      <c r="R26" s="25">
        <f t="shared" si="7"/>
        <v>0</v>
      </c>
    </row>
    <row r="27" spans="1:18" ht="15.6" x14ac:dyDescent="0.25">
      <c r="A27" s="46"/>
      <c r="B27" s="39" t="s">
        <v>15</v>
      </c>
      <c r="C27" s="23">
        <f>+C33+C46+C60+C66</f>
        <v>820</v>
      </c>
      <c r="D27" s="23">
        <f>+D33+D46+D60+D66</f>
        <v>620</v>
      </c>
      <c r="E27" s="23">
        <f>+E33+E46+E60+E66</f>
        <v>860</v>
      </c>
      <c r="F27" s="23">
        <f>C27</f>
        <v>820</v>
      </c>
      <c r="G27" s="25">
        <f t="shared" ref="G27:R27" si="8">+G33+G46+G60+G66</f>
        <v>0</v>
      </c>
      <c r="H27" s="25">
        <f t="shared" si="8"/>
        <v>0</v>
      </c>
      <c r="I27" s="25">
        <f t="shared" si="8"/>
        <v>20</v>
      </c>
      <c r="J27" s="25">
        <f t="shared" si="8"/>
        <v>20</v>
      </c>
      <c r="K27" s="25">
        <f t="shared" si="8"/>
        <v>60</v>
      </c>
      <c r="L27" s="25">
        <f t="shared" si="8"/>
        <v>440</v>
      </c>
      <c r="M27" s="25">
        <f t="shared" si="8"/>
        <v>20</v>
      </c>
      <c r="N27" s="25">
        <f t="shared" si="8"/>
        <v>40</v>
      </c>
      <c r="O27" s="25">
        <f t="shared" si="8"/>
        <v>160</v>
      </c>
      <c r="P27" s="23">
        <f t="shared" si="8"/>
        <v>0</v>
      </c>
      <c r="Q27" s="23">
        <f t="shared" si="8"/>
        <v>60</v>
      </c>
      <c r="R27" s="23">
        <f t="shared" si="8"/>
        <v>0</v>
      </c>
    </row>
    <row r="28" spans="1:18" ht="15.6" x14ac:dyDescent="0.25">
      <c r="A28" s="46"/>
      <c r="B28" s="39" t="s">
        <v>33</v>
      </c>
      <c r="C28" s="23">
        <f>+C34+C47+C61+C67</f>
        <v>0</v>
      </c>
      <c r="D28" s="23">
        <f t="shared" si="4"/>
        <v>0</v>
      </c>
      <c r="E28" s="23">
        <f t="shared" si="4"/>
        <v>0</v>
      </c>
      <c r="F28" s="23">
        <f>C28</f>
        <v>0</v>
      </c>
      <c r="G28" s="25">
        <f t="shared" ref="G28:R28" si="9">+G34+G47+G61+G67</f>
        <v>0</v>
      </c>
      <c r="H28" s="25">
        <f t="shared" si="9"/>
        <v>0</v>
      </c>
      <c r="I28" s="25">
        <f t="shared" si="9"/>
        <v>0</v>
      </c>
      <c r="J28" s="25">
        <f t="shared" si="9"/>
        <v>0</v>
      </c>
      <c r="K28" s="25">
        <f t="shared" si="9"/>
        <v>0</v>
      </c>
      <c r="L28" s="25">
        <f t="shared" si="9"/>
        <v>0</v>
      </c>
      <c r="M28" s="25">
        <f t="shared" si="9"/>
        <v>0</v>
      </c>
      <c r="N28" s="25">
        <f t="shared" si="9"/>
        <v>0</v>
      </c>
      <c r="O28" s="25">
        <f t="shared" si="9"/>
        <v>0</v>
      </c>
      <c r="P28" s="23">
        <f t="shared" si="9"/>
        <v>0</v>
      </c>
      <c r="Q28" s="23">
        <f t="shared" si="9"/>
        <v>0</v>
      </c>
      <c r="R28" s="23">
        <f t="shared" si="9"/>
        <v>0</v>
      </c>
    </row>
    <row r="29" spans="1:18" ht="76.5" customHeight="1" x14ac:dyDescent="0.25">
      <c r="A29" s="40" t="s">
        <v>1</v>
      </c>
      <c r="B29" s="28" t="s">
        <v>64</v>
      </c>
      <c r="C29" s="26">
        <f>+C30+C31+C32+C33+C34</f>
        <v>120</v>
      </c>
      <c r="D29" s="26">
        <f t="shared" ref="D29:R29" si="10">+D30+D31+D32+D33+D34</f>
        <v>120</v>
      </c>
      <c r="E29" s="26">
        <f t="shared" si="10"/>
        <v>120</v>
      </c>
      <c r="F29" s="26">
        <f t="shared" si="10"/>
        <v>120</v>
      </c>
      <c r="G29" s="26">
        <f t="shared" si="10"/>
        <v>0</v>
      </c>
      <c r="H29" s="26">
        <f t="shared" si="10"/>
        <v>0</v>
      </c>
      <c r="I29" s="26">
        <f t="shared" si="10"/>
        <v>0</v>
      </c>
      <c r="J29" s="26">
        <f t="shared" si="10"/>
        <v>0</v>
      </c>
      <c r="K29" s="26">
        <f t="shared" si="10"/>
        <v>40</v>
      </c>
      <c r="L29" s="26">
        <f t="shared" si="10"/>
        <v>40</v>
      </c>
      <c r="M29" s="26">
        <f t="shared" si="10"/>
        <v>0</v>
      </c>
      <c r="N29" s="26">
        <f>+N30+N31+N32+N33+N34</f>
        <v>40</v>
      </c>
      <c r="O29" s="26">
        <f t="shared" si="10"/>
        <v>0</v>
      </c>
      <c r="P29" s="26"/>
      <c r="Q29" s="26"/>
      <c r="R29" s="26">
        <f t="shared" si="10"/>
        <v>0</v>
      </c>
    </row>
    <row r="30" spans="1:18" s="7" customFormat="1" ht="15.6" x14ac:dyDescent="0.25">
      <c r="A30" s="41"/>
      <c r="B30" s="5" t="s">
        <v>12</v>
      </c>
      <c r="C30" s="25">
        <f>+R30+Q30+P30+O30+N30+M30+L30+K30+J30+I30+H30+G30</f>
        <v>0</v>
      </c>
      <c r="D30" s="25"/>
      <c r="E30" s="25"/>
      <c r="F30" s="25">
        <f>C30</f>
        <v>0</v>
      </c>
      <c r="G30" s="25"/>
      <c r="H30" s="25"/>
      <c r="I30" s="25"/>
      <c r="J30" s="25"/>
      <c r="K30" s="25"/>
      <c r="L30" s="25"/>
      <c r="M30" s="25"/>
      <c r="N30" s="25"/>
      <c r="O30" s="25"/>
      <c r="P30" s="25"/>
      <c r="Q30" s="25"/>
      <c r="R30" s="25"/>
    </row>
    <row r="31" spans="1:18" s="7" customFormat="1" ht="15.6" x14ac:dyDescent="0.25">
      <c r="A31" s="41"/>
      <c r="B31" s="5" t="s">
        <v>13</v>
      </c>
      <c r="C31" s="25">
        <f>+R31+Q31+P31+O31+N31+M31+L31+K31+J31+I31+H31+G31</f>
        <v>0</v>
      </c>
      <c r="D31" s="25"/>
      <c r="E31" s="25"/>
      <c r="F31" s="25">
        <f>C31</f>
        <v>0</v>
      </c>
      <c r="G31" s="25"/>
      <c r="H31" s="25"/>
      <c r="I31" s="25"/>
      <c r="J31" s="25"/>
      <c r="K31" s="25"/>
      <c r="L31" s="25"/>
      <c r="M31" s="25"/>
      <c r="N31" s="25"/>
      <c r="O31" s="25"/>
      <c r="P31" s="25"/>
      <c r="Q31" s="25"/>
      <c r="R31" s="25"/>
    </row>
    <row r="32" spans="1:18" s="7" customFormat="1" ht="15.6" x14ac:dyDescent="0.25">
      <c r="A32" s="41"/>
      <c r="B32" s="5" t="s">
        <v>14</v>
      </c>
      <c r="C32" s="25">
        <f>+R32+Q32+P32+O32+N32+M32+L32+K32+J32+I32+H32+G32</f>
        <v>0</v>
      </c>
      <c r="D32" s="25"/>
      <c r="E32" s="25"/>
      <c r="F32" s="25">
        <f>C32</f>
        <v>0</v>
      </c>
      <c r="G32" s="25"/>
      <c r="H32" s="25"/>
      <c r="I32" s="25"/>
      <c r="J32" s="25"/>
      <c r="K32" s="25"/>
      <c r="L32" s="25"/>
      <c r="M32" s="25"/>
      <c r="N32" s="25"/>
      <c r="O32" s="25"/>
      <c r="P32" s="25"/>
      <c r="Q32" s="25"/>
      <c r="R32" s="25"/>
    </row>
    <row r="33" spans="1:19" s="7" customFormat="1" ht="15.6" x14ac:dyDescent="0.25">
      <c r="A33" s="41"/>
      <c r="B33" s="5" t="s">
        <v>15</v>
      </c>
      <c r="C33" s="35">
        <f>+R33+Q33+P33+O33+N33+M33+L33+K33+J33+I33+H33+G33</f>
        <v>120</v>
      </c>
      <c r="D33" s="25">
        <v>120</v>
      </c>
      <c r="E33" s="25">
        <v>120</v>
      </c>
      <c r="F33" s="25">
        <f>C33</f>
        <v>120</v>
      </c>
      <c r="G33" s="25"/>
      <c r="H33" s="25"/>
      <c r="I33" s="25"/>
      <c r="J33" s="25"/>
      <c r="K33" s="25">
        <v>40</v>
      </c>
      <c r="L33" s="25">
        <v>40</v>
      </c>
      <c r="M33" s="25"/>
      <c r="N33" s="25">
        <v>40</v>
      </c>
      <c r="O33" s="25"/>
      <c r="P33" s="25"/>
      <c r="Q33" s="25"/>
      <c r="R33" s="25"/>
    </row>
    <row r="34" spans="1:19" s="7" customFormat="1" ht="15.6" x14ac:dyDescent="0.25">
      <c r="A34" s="42"/>
      <c r="B34" s="5" t="s">
        <v>33</v>
      </c>
      <c r="C34" s="25">
        <f>+R34+Q34+P34+O34+N34+M34+L34+K34+J34+I34+H34+G34</f>
        <v>0</v>
      </c>
      <c r="D34" s="25"/>
      <c r="E34" s="25"/>
      <c r="F34" s="25">
        <f>C34</f>
        <v>0</v>
      </c>
      <c r="G34" s="25"/>
      <c r="H34" s="25"/>
      <c r="I34" s="25"/>
      <c r="J34" s="25"/>
      <c r="K34" s="25"/>
      <c r="L34" s="25"/>
      <c r="M34" s="25"/>
      <c r="N34" s="25"/>
      <c r="O34" s="25"/>
      <c r="P34" s="25"/>
      <c r="Q34" s="25"/>
      <c r="R34" s="25"/>
    </row>
    <row r="35" spans="1:19" hidden="1" x14ac:dyDescent="0.25"/>
    <row r="36" spans="1:19" hidden="1" x14ac:dyDescent="0.25"/>
    <row r="37" spans="1:19" hidden="1" x14ac:dyDescent="0.25"/>
    <row r="38" spans="1:19" hidden="1" x14ac:dyDescent="0.25"/>
    <row r="39" spans="1:19" hidden="1" x14ac:dyDescent="0.25"/>
    <row r="40" spans="1:19" hidden="1" x14ac:dyDescent="0.25"/>
    <row r="41" spans="1:19" hidden="1" x14ac:dyDescent="0.25"/>
    <row r="42" spans="1:19" s="7" customFormat="1" ht="42.75" customHeight="1" x14ac:dyDescent="0.25">
      <c r="A42" s="40" t="s">
        <v>2</v>
      </c>
      <c r="B42" s="29" t="s">
        <v>61</v>
      </c>
      <c r="C42" s="26">
        <f t="shared" ref="C42:R42" si="11">+C43+C44+C45+C46+C47</f>
        <v>100</v>
      </c>
      <c r="D42" s="26">
        <f t="shared" si="11"/>
        <v>100</v>
      </c>
      <c r="E42" s="26">
        <f t="shared" si="11"/>
        <v>100</v>
      </c>
      <c r="F42" s="26">
        <f t="shared" si="11"/>
        <v>100</v>
      </c>
      <c r="G42" s="26">
        <f t="shared" si="11"/>
        <v>0</v>
      </c>
      <c r="H42" s="26">
        <f t="shared" si="11"/>
        <v>0</v>
      </c>
      <c r="I42" s="26">
        <f t="shared" si="11"/>
        <v>20</v>
      </c>
      <c r="J42" s="26">
        <f t="shared" si="11"/>
        <v>20</v>
      </c>
      <c r="K42" s="26">
        <f t="shared" si="11"/>
        <v>20</v>
      </c>
      <c r="L42" s="26">
        <f t="shared" si="11"/>
        <v>0</v>
      </c>
      <c r="M42" s="26">
        <f t="shared" si="11"/>
        <v>20</v>
      </c>
      <c r="N42" s="26">
        <f t="shared" si="11"/>
        <v>0</v>
      </c>
      <c r="O42" s="26">
        <f t="shared" si="11"/>
        <v>20</v>
      </c>
      <c r="P42" s="26">
        <f t="shared" si="11"/>
        <v>0</v>
      </c>
      <c r="Q42" s="26">
        <f t="shared" si="11"/>
        <v>0</v>
      </c>
      <c r="R42" s="26">
        <f t="shared" si="11"/>
        <v>0</v>
      </c>
    </row>
    <row r="43" spans="1:19" s="7" customFormat="1" ht="15.6" x14ac:dyDescent="0.25">
      <c r="A43" s="41"/>
      <c r="B43" s="5" t="s">
        <v>12</v>
      </c>
      <c r="C43" s="25">
        <f>+R43+Q43+P43+O43+N43+M43+L43+K43+J43+I43+H43+G43</f>
        <v>0</v>
      </c>
      <c r="D43" s="25"/>
      <c r="E43" s="25"/>
      <c r="F43" s="25">
        <f>C43</f>
        <v>0</v>
      </c>
      <c r="G43" s="25"/>
      <c r="H43" s="25"/>
      <c r="I43" s="25"/>
      <c r="J43" s="25"/>
      <c r="K43" s="25"/>
      <c r="L43" s="25"/>
      <c r="M43" s="25"/>
      <c r="N43" s="25"/>
      <c r="O43" s="25"/>
      <c r="P43" s="25"/>
      <c r="Q43" s="25"/>
      <c r="R43" s="25"/>
    </row>
    <row r="44" spans="1:19" s="7" customFormat="1" ht="15.6" x14ac:dyDescent="0.25">
      <c r="A44" s="41"/>
      <c r="B44" s="5" t="s">
        <v>13</v>
      </c>
      <c r="C44" s="25">
        <f>+R44+Q44+P44+O44+N44+M44+L44+K44+J44+I44+H44+G44</f>
        <v>0</v>
      </c>
      <c r="D44" s="25"/>
      <c r="E44" s="25"/>
      <c r="F44" s="25">
        <f>C44</f>
        <v>0</v>
      </c>
      <c r="G44" s="25"/>
      <c r="H44" s="25"/>
      <c r="I44" s="25"/>
      <c r="J44" s="25"/>
      <c r="K44" s="25"/>
      <c r="L44" s="25"/>
      <c r="M44" s="25"/>
      <c r="N44" s="25"/>
      <c r="O44" s="25"/>
      <c r="P44" s="25"/>
      <c r="Q44" s="25"/>
      <c r="R44" s="25"/>
    </row>
    <row r="45" spans="1:19" s="7" customFormat="1" ht="15.6" x14ac:dyDescent="0.25">
      <c r="A45" s="41"/>
      <c r="B45" s="5" t="s">
        <v>14</v>
      </c>
      <c r="C45" s="25">
        <f>+R45+Q45+P45+O45+N45+M45+L45+K45+J45+I45+H45+G45</f>
        <v>0</v>
      </c>
      <c r="D45" s="25"/>
      <c r="E45" s="25"/>
      <c r="F45" s="25">
        <f>C45</f>
        <v>0</v>
      </c>
      <c r="G45" s="25"/>
      <c r="H45" s="25"/>
      <c r="I45" s="25"/>
      <c r="J45" s="25"/>
      <c r="K45" s="25"/>
      <c r="L45" s="25"/>
      <c r="M45" s="25"/>
      <c r="N45" s="25"/>
      <c r="O45" s="25"/>
      <c r="P45" s="25"/>
      <c r="Q45" s="25"/>
      <c r="R45" s="25"/>
    </row>
    <row r="46" spans="1:19" s="7" customFormat="1" ht="15.6" x14ac:dyDescent="0.25">
      <c r="A46" s="41"/>
      <c r="B46" s="5" t="s">
        <v>15</v>
      </c>
      <c r="C46" s="25">
        <f>+R46+Q46+P46+O46+N46+M46+L46+K46+J46+I46+H46+G46</f>
        <v>100</v>
      </c>
      <c r="D46" s="25">
        <v>100</v>
      </c>
      <c r="E46" s="25">
        <v>100</v>
      </c>
      <c r="F46" s="25">
        <f>C46</f>
        <v>100</v>
      </c>
      <c r="G46" s="25"/>
      <c r="H46" s="25"/>
      <c r="I46" s="25">
        <v>20</v>
      </c>
      <c r="J46" s="25">
        <v>20</v>
      </c>
      <c r="K46" s="25">
        <v>20</v>
      </c>
      <c r="L46" s="25"/>
      <c r="M46" s="25">
        <v>20</v>
      </c>
      <c r="N46" s="25"/>
      <c r="O46" s="25">
        <v>20</v>
      </c>
      <c r="P46" s="25"/>
      <c r="Q46" s="25"/>
      <c r="R46" s="25"/>
    </row>
    <row r="47" spans="1:19" s="7" customFormat="1" ht="15.6" x14ac:dyDescent="0.25">
      <c r="A47" s="42"/>
      <c r="B47" s="5" t="s">
        <v>33</v>
      </c>
      <c r="C47" s="25">
        <f>+R47+Q47+P47+O47+N47+M47+L47+K47+J47+I47+H47+G47</f>
        <v>0</v>
      </c>
      <c r="D47" s="25"/>
      <c r="E47" s="25"/>
      <c r="F47" s="25">
        <f>C47</f>
        <v>0</v>
      </c>
      <c r="G47" s="25"/>
      <c r="H47" s="25"/>
      <c r="I47" s="25"/>
      <c r="J47" s="25"/>
      <c r="K47" s="25"/>
      <c r="L47" s="25"/>
      <c r="M47" s="25"/>
      <c r="N47" s="25"/>
      <c r="O47" s="25"/>
      <c r="P47" s="25"/>
      <c r="Q47" s="25"/>
      <c r="R47" s="25"/>
    </row>
    <row r="48" spans="1:19" s="19" customFormat="1" ht="15.6" hidden="1" x14ac:dyDescent="0.25">
      <c r="A48" s="20">
        <v>227</v>
      </c>
      <c r="B48" s="20" t="s">
        <v>39</v>
      </c>
      <c r="C48" s="27"/>
      <c r="D48" s="27"/>
      <c r="E48" s="27"/>
      <c r="F48" s="27"/>
      <c r="G48" s="27"/>
      <c r="H48" s="27"/>
      <c r="I48" s="27"/>
      <c r="J48" s="27"/>
      <c r="K48" s="27"/>
      <c r="L48" s="27"/>
      <c r="M48" s="27"/>
      <c r="N48" s="27"/>
      <c r="O48" s="27"/>
      <c r="P48" s="27"/>
      <c r="Q48" s="27"/>
      <c r="R48" s="27"/>
      <c r="S48" s="19" t="s">
        <v>34</v>
      </c>
    </row>
    <row r="49" spans="1:19" s="19" customFormat="1" ht="26.4" hidden="1" x14ac:dyDescent="0.25">
      <c r="A49" s="20">
        <v>226</v>
      </c>
      <c r="B49" s="20" t="s">
        <v>38</v>
      </c>
      <c r="C49" s="27"/>
      <c r="D49" s="27"/>
      <c r="E49" s="27"/>
      <c r="F49" s="27"/>
      <c r="G49" s="27"/>
      <c r="H49" s="27"/>
      <c r="I49" s="27"/>
      <c r="J49" s="27"/>
      <c r="K49" s="27"/>
      <c r="L49" s="27"/>
      <c r="M49" s="27"/>
      <c r="N49" s="27"/>
      <c r="O49" s="27"/>
      <c r="P49" s="27"/>
      <c r="Q49" s="27"/>
      <c r="R49" s="27"/>
      <c r="S49" s="19" t="s">
        <v>35</v>
      </c>
    </row>
    <row r="50" spans="1:19" s="19" customFormat="1" ht="26.4" hidden="1" x14ac:dyDescent="0.25">
      <c r="A50" s="20">
        <v>226</v>
      </c>
      <c r="B50" s="20" t="s">
        <v>40</v>
      </c>
      <c r="C50" s="27"/>
      <c r="D50" s="27"/>
      <c r="E50" s="27"/>
      <c r="F50" s="27"/>
      <c r="G50" s="27"/>
      <c r="H50" s="27"/>
      <c r="I50" s="27"/>
      <c r="J50" s="27"/>
      <c r="K50" s="27"/>
      <c r="L50" s="27"/>
      <c r="M50" s="27"/>
      <c r="N50" s="27"/>
      <c r="O50" s="27"/>
      <c r="P50" s="27"/>
      <c r="Q50" s="27"/>
      <c r="R50" s="27"/>
      <c r="S50" s="19" t="s">
        <v>36</v>
      </c>
    </row>
    <row r="51" spans="1:19" s="19" customFormat="1" ht="92.4" hidden="1" x14ac:dyDescent="0.25">
      <c r="A51" s="20">
        <v>226</v>
      </c>
      <c r="B51" s="20" t="s">
        <v>41</v>
      </c>
      <c r="C51" s="27"/>
      <c r="D51" s="27"/>
      <c r="E51" s="27"/>
      <c r="F51" s="27"/>
      <c r="G51" s="27"/>
      <c r="H51" s="27"/>
      <c r="I51" s="27"/>
      <c r="J51" s="27"/>
      <c r="K51" s="27"/>
      <c r="L51" s="27"/>
      <c r="M51" s="27"/>
      <c r="N51" s="27"/>
      <c r="O51" s="27"/>
      <c r="P51" s="27"/>
      <c r="Q51" s="27"/>
      <c r="R51" s="27"/>
      <c r="S51" s="19" t="s">
        <v>37</v>
      </c>
    </row>
    <row r="52" spans="1:19" s="19" customFormat="1" ht="15.6" hidden="1" x14ac:dyDescent="0.25">
      <c r="A52" s="20">
        <v>226</v>
      </c>
      <c r="B52" s="20" t="s">
        <v>42</v>
      </c>
      <c r="C52" s="27"/>
      <c r="D52" s="27"/>
      <c r="E52" s="27"/>
      <c r="F52" s="27"/>
      <c r="G52" s="27"/>
      <c r="H52" s="27"/>
      <c r="I52" s="27"/>
      <c r="J52" s="27"/>
      <c r="K52" s="27"/>
      <c r="L52" s="27"/>
      <c r="M52" s="27"/>
      <c r="N52" s="27"/>
      <c r="O52" s="27"/>
      <c r="P52" s="27"/>
      <c r="Q52" s="27"/>
      <c r="R52" s="27"/>
    </row>
    <row r="53" spans="1:19" s="19" customFormat="1" ht="15.6" hidden="1" x14ac:dyDescent="0.25">
      <c r="A53" s="20">
        <v>226</v>
      </c>
      <c r="B53" s="20" t="s">
        <v>43</v>
      </c>
      <c r="C53" s="27"/>
      <c r="D53" s="27"/>
      <c r="E53" s="27"/>
      <c r="F53" s="27"/>
      <c r="G53" s="27"/>
      <c r="H53" s="27"/>
      <c r="I53" s="27"/>
      <c r="J53" s="27"/>
      <c r="K53" s="27"/>
      <c r="L53" s="27"/>
      <c r="M53" s="27"/>
      <c r="N53" s="27"/>
      <c r="O53" s="27"/>
      <c r="P53" s="27"/>
      <c r="Q53" s="27"/>
      <c r="R53" s="27"/>
    </row>
    <row r="54" spans="1:19" s="19" customFormat="1" ht="26.4" hidden="1" x14ac:dyDescent="0.25">
      <c r="A54" s="20">
        <v>226</v>
      </c>
      <c r="B54" s="20" t="s">
        <v>44</v>
      </c>
      <c r="C54" s="27"/>
      <c r="D54" s="27"/>
      <c r="E54" s="27"/>
      <c r="F54" s="27"/>
      <c r="G54" s="27"/>
      <c r="H54" s="27"/>
      <c r="I54" s="27"/>
      <c r="J54" s="27"/>
      <c r="K54" s="27"/>
      <c r="L54" s="27"/>
      <c r="M54" s="27"/>
      <c r="N54" s="27"/>
      <c r="O54" s="27"/>
      <c r="P54" s="27"/>
      <c r="Q54" s="27"/>
      <c r="R54" s="27"/>
    </row>
    <row r="55" spans="1:19" s="19" customFormat="1" ht="15.6" hidden="1" x14ac:dyDescent="0.25">
      <c r="A55" s="20">
        <v>226</v>
      </c>
      <c r="B55" s="20" t="s">
        <v>45</v>
      </c>
      <c r="C55" s="27"/>
      <c r="D55" s="27"/>
      <c r="E55" s="27"/>
      <c r="F55" s="27"/>
      <c r="G55" s="27"/>
      <c r="H55" s="27"/>
      <c r="I55" s="27"/>
      <c r="J55" s="27"/>
      <c r="K55" s="27"/>
      <c r="L55" s="27"/>
      <c r="M55" s="27"/>
      <c r="N55" s="27"/>
      <c r="O55" s="27"/>
      <c r="P55" s="27"/>
      <c r="Q55" s="27"/>
      <c r="R55" s="27"/>
    </row>
    <row r="56" spans="1:19" ht="41.4" x14ac:dyDescent="0.25">
      <c r="A56" s="40" t="s">
        <v>31</v>
      </c>
      <c r="B56" s="28" t="s">
        <v>65</v>
      </c>
      <c r="C56" s="26">
        <f t="shared" ref="C56:R56" si="12">+C57+C58+C59+C60+C61</f>
        <v>0</v>
      </c>
      <c r="D56" s="26">
        <f t="shared" si="12"/>
        <v>200</v>
      </c>
      <c r="E56" s="26">
        <f t="shared" si="12"/>
        <v>440</v>
      </c>
      <c r="F56" s="26">
        <f t="shared" si="12"/>
        <v>0</v>
      </c>
      <c r="G56" s="26">
        <f t="shared" si="12"/>
        <v>0</v>
      </c>
      <c r="H56" s="26">
        <f t="shared" si="12"/>
        <v>0</v>
      </c>
      <c r="I56" s="26">
        <f t="shared" si="12"/>
        <v>0</v>
      </c>
      <c r="J56" s="26">
        <f t="shared" si="12"/>
        <v>0</v>
      </c>
      <c r="K56" s="26">
        <f t="shared" si="12"/>
        <v>0</v>
      </c>
      <c r="L56" s="26">
        <f t="shared" si="12"/>
        <v>0</v>
      </c>
      <c r="M56" s="26">
        <f t="shared" si="12"/>
        <v>0</v>
      </c>
      <c r="N56" s="26">
        <f t="shared" si="12"/>
        <v>0</v>
      </c>
      <c r="O56" s="26">
        <f t="shared" si="12"/>
        <v>0</v>
      </c>
      <c r="P56" s="26">
        <f t="shared" si="12"/>
        <v>0</v>
      </c>
      <c r="Q56" s="26">
        <f t="shared" si="12"/>
        <v>0</v>
      </c>
      <c r="R56" s="26">
        <f t="shared" si="12"/>
        <v>0</v>
      </c>
    </row>
    <row r="57" spans="1:19" s="3" customFormat="1" ht="15.6" x14ac:dyDescent="0.3">
      <c r="A57" s="41"/>
      <c r="B57" s="5" t="s">
        <v>12</v>
      </c>
      <c r="C57" s="25">
        <f>+R57+Q57+P57+O57+N57+M57+L57+K57+J57+I57+H57+G57</f>
        <v>0</v>
      </c>
      <c r="D57" s="25"/>
      <c r="E57" s="25"/>
      <c r="F57" s="25">
        <f>C57</f>
        <v>0</v>
      </c>
      <c r="G57" s="25"/>
      <c r="H57" s="25"/>
      <c r="I57" s="25"/>
      <c r="J57" s="25"/>
      <c r="K57" s="25"/>
      <c r="L57" s="25"/>
      <c r="M57" s="25"/>
      <c r="N57" s="25"/>
      <c r="O57" s="25"/>
      <c r="P57" s="25"/>
      <c r="Q57" s="25"/>
      <c r="R57" s="25"/>
    </row>
    <row r="58" spans="1:19" s="3" customFormat="1" ht="15.6" x14ac:dyDescent="0.3">
      <c r="A58" s="41"/>
      <c r="B58" s="5" t="s">
        <v>13</v>
      </c>
      <c r="C58" s="25">
        <f>+R58+Q58+P58+O58+N58+M58+L58+K58+J58+I58+H58+G58</f>
        <v>0</v>
      </c>
      <c r="D58" s="25"/>
      <c r="E58" s="25"/>
      <c r="F58" s="25">
        <f>C58</f>
        <v>0</v>
      </c>
      <c r="G58" s="25"/>
      <c r="H58" s="25"/>
      <c r="I58" s="25"/>
      <c r="J58" s="25"/>
      <c r="K58" s="25"/>
      <c r="L58" s="25"/>
      <c r="M58" s="25"/>
      <c r="N58" s="25"/>
      <c r="O58" s="25"/>
      <c r="P58" s="25"/>
      <c r="Q58" s="25"/>
      <c r="R58" s="25"/>
    </row>
    <row r="59" spans="1:19" s="3" customFormat="1" ht="15.6" x14ac:dyDescent="0.3">
      <c r="A59" s="41"/>
      <c r="B59" s="5" t="s">
        <v>14</v>
      </c>
      <c r="C59" s="25">
        <f>+R59+Q59+P59+O59+N59+M59+L59+K59+J59+I59+H59+G59</f>
        <v>0</v>
      </c>
      <c r="D59" s="25"/>
      <c r="E59" s="25"/>
      <c r="F59" s="25">
        <f>C59</f>
        <v>0</v>
      </c>
      <c r="G59" s="25"/>
      <c r="H59" s="25"/>
      <c r="I59" s="25"/>
      <c r="J59" s="25"/>
      <c r="K59" s="25"/>
      <c r="L59" s="25"/>
      <c r="M59" s="25"/>
      <c r="N59" s="25"/>
      <c r="O59" s="25"/>
      <c r="P59" s="25"/>
      <c r="Q59" s="25"/>
      <c r="R59" s="25"/>
    </row>
    <row r="60" spans="1:19" s="3" customFormat="1" ht="15.6" x14ac:dyDescent="0.3">
      <c r="A60" s="41"/>
      <c r="B60" s="5" t="s">
        <v>15</v>
      </c>
      <c r="C60" s="25">
        <f>+R60+Q60+P60+O60+N60+M60+L60+K60+J60+I60+H60+G60</f>
        <v>0</v>
      </c>
      <c r="D60" s="25">
        <v>200</v>
      </c>
      <c r="E60" s="25">
        <v>440</v>
      </c>
      <c r="F60" s="25">
        <f>C60</f>
        <v>0</v>
      </c>
      <c r="G60" s="25"/>
      <c r="H60" s="25"/>
      <c r="I60" s="25"/>
      <c r="J60" s="25"/>
      <c r="K60" s="25"/>
      <c r="L60" s="25"/>
      <c r="M60" s="25"/>
      <c r="N60" s="25"/>
      <c r="O60" s="25"/>
      <c r="P60" s="25"/>
      <c r="Q60" s="25"/>
      <c r="R60" s="25"/>
    </row>
    <row r="61" spans="1:19" s="3" customFormat="1" ht="15.6" x14ac:dyDescent="0.3">
      <c r="A61" s="42"/>
      <c r="B61" s="5" t="s">
        <v>33</v>
      </c>
      <c r="C61" s="25">
        <f>+R61+Q61+P61+O61+N61+M61+L61+K61+J61+I61+H61+G61</f>
        <v>0</v>
      </c>
      <c r="D61" s="25"/>
      <c r="E61" s="25"/>
      <c r="F61" s="25">
        <f>C61</f>
        <v>0</v>
      </c>
      <c r="G61" s="25"/>
      <c r="H61" s="25"/>
      <c r="I61" s="25"/>
      <c r="J61" s="25"/>
      <c r="K61" s="25"/>
      <c r="L61" s="25"/>
      <c r="M61" s="25"/>
      <c r="N61" s="25"/>
      <c r="O61" s="25"/>
      <c r="P61" s="25"/>
      <c r="Q61" s="25"/>
      <c r="R61" s="25"/>
    </row>
    <row r="62" spans="1:19" ht="27.6" x14ac:dyDescent="0.25">
      <c r="A62" s="43" t="s">
        <v>32</v>
      </c>
      <c r="B62" s="28" t="s">
        <v>66</v>
      </c>
      <c r="C62" s="26">
        <f t="shared" ref="C62:R62" si="13">+C63+C64+C65+C66+C67</f>
        <v>600</v>
      </c>
      <c r="D62" s="26">
        <f t="shared" si="13"/>
        <v>200</v>
      </c>
      <c r="E62" s="26">
        <f t="shared" si="13"/>
        <v>200</v>
      </c>
      <c r="F62" s="26">
        <f t="shared" si="13"/>
        <v>600</v>
      </c>
      <c r="G62" s="26">
        <f t="shared" si="13"/>
        <v>0</v>
      </c>
      <c r="H62" s="26">
        <f t="shared" si="13"/>
        <v>0</v>
      </c>
      <c r="I62" s="26">
        <f t="shared" si="13"/>
        <v>0</v>
      </c>
      <c r="J62" s="26">
        <f t="shared" si="13"/>
        <v>0</v>
      </c>
      <c r="K62" s="26">
        <f t="shared" si="13"/>
        <v>0</v>
      </c>
      <c r="L62" s="26">
        <f t="shared" si="13"/>
        <v>400</v>
      </c>
      <c r="M62" s="26">
        <f t="shared" si="13"/>
        <v>0</v>
      </c>
      <c r="N62" s="26">
        <f t="shared" si="13"/>
        <v>0</v>
      </c>
      <c r="O62" s="26">
        <f t="shared" si="13"/>
        <v>140</v>
      </c>
      <c r="P62" s="26">
        <f t="shared" si="13"/>
        <v>0</v>
      </c>
      <c r="Q62" s="26">
        <f t="shared" si="13"/>
        <v>60</v>
      </c>
      <c r="R62" s="26">
        <f t="shared" si="13"/>
        <v>0</v>
      </c>
    </row>
    <row r="63" spans="1:19" s="7" customFormat="1" ht="15.6" x14ac:dyDescent="0.25">
      <c r="A63" s="44"/>
      <c r="B63" s="5" t="s">
        <v>12</v>
      </c>
      <c r="C63" s="25">
        <f>+R63+Q63+P63+O63+N63+M63+L63+K63+J63+I63+H63+G63</f>
        <v>0</v>
      </c>
      <c r="D63" s="25"/>
      <c r="E63" s="25"/>
      <c r="F63" s="25">
        <f>C63</f>
        <v>0</v>
      </c>
      <c r="G63" s="25"/>
      <c r="H63" s="25"/>
      <c r="I63" s="25"/>
      <c r="J63" s="25"/>
      <c r="K63" s="25"/>
      <c r="L63" s="25"/>
      <c r="M63" s="25"/>
      <c r="N63" s="25"/>
      <c r="O63" s="25"/>
      <c r="P63" s="25"/>
      <c r="Q63" s="25"/>
      <c r="R63" s="25"/>
    </row>
    <row r="64" spans="1:19" s="7" customFormat="1" ht="15.6" x14ac:dyDescent="0.25">
      <c r="A64" s="44"/>
      <c r="B64" s="5" t="s">
        <v>13</v>
      </c>
      <c r="C64" s="25">
        <f>+R64+Q64+P64+O64+N64+M64+L64+K64+J64+I64+H64+G64</f>
        <v>0</v>
      </c>
      <c r="D64" s="25"/>
      <c r="E64" s="25"/>
      <c r="F64" s="25">
        <f>C64</f>
        <v>0</v>
      </c>
      <c r="G64" s="25"/>
      <c r="H64" s="25"/>
      <c r="I64" s="25"/>
      <c r="J64" s="25"/>
      <c r="K64" s="25"/>
      <c r="L64" s="25"/>
      <c r="M64" s="25"/>
      <c r="N64" s="25"/>
      <c r="O64" s="25"/>
      <c r="P64" s="25"/>
      <c r="Q64" s="25"/>
      <c r="R64" s="25"/>
    </row>
    <row r="65" spans="1:18" s="7" customFormat="1" ht="15.6" x14ac:dyDescent="0.25">
      <c r="A65" s="44"/>
      <c r="B65" s="5" t="s">
        <v>14</v>
      </c>
      <c r="C65" s="25">
        <f>+R65+Q65+P65+O65+N65+M65+L65+K65+J65+I65+H65+G65</f>
        <v>0</v>
      </c>
      <c r="D65" s="25"/>
      <c r="E65" s="25"/>
      <c r="F65" s="25">
        <f>C65</f>
        <v>0</v>
      </c>
      <c r="G65" s="25"/>
      <c r="H65" s="25"/>
      <c r="I65" s="25"/>
      <c r="J65" s="25"/>
      <c r="K65" s="25"/>
      <c r="L65" s="25"/>
      <c r="M65" s="25"/>
      <c r="N65" s="25"/>
      <c r="O65" s="25"/>
      <c r="P65" s="25"/>
      <c r="Q65" s="25"/>
      <c r="R65" s="25"/>
    </row>
    <row r="66" spans="1:18" s="7" customFormat="1" ht="15.6" x14ac:dyDescent="0.25">
      <c r="A66" s="44"/>
      <c r="B66" s="5" t="s">
        <v>15</v>
      </c>
      <c r="C66" s="25">
        <f>+R66+Q66+P66+O66+N66+M66+L66+K66+J66+I66+H66+G66</f>
        <v>600</v>
      </c>
      <c r="D66" s="25">
        <v>200</v>
      </c>
      <c r="E66" s="25">
        <v>200</v>
      </c>
      <c r="F66" s="25">
        <f>C66</f>
        <v>600</v>
      </c>
      <c r="G66" s="25"/>
      <c r="H66" s="25"/>
      <c r="I66" s="25"/>
      <c r="J66" s="25"/>
      <c r="K66" s="25"/>
      <c r="L66" s="25">
        <v>400</v>
      </c>
      <c r="M66" s="25"/>
      <c r="N66" s="25"/>
      <c r="O66" s="25">
        <v>140</v>
      </c>
      <c r="P66" s="25"/>
      <c r="Q66" s="25">
        <v>60</v>
      </c>
      <c r="R66" s="25"/>
    </row>
    <row r="67" spans="1:18" s="7" customFormat="1" ht="15.6" x14ac:dyDescent="0.25">
      <c r="A67" s="45"/>
      <c r="B67" s="5" t="s">
        <v>33</v>
      </c>
      <c r="C67" s="25">
        <f>+R67+Q67+P67+O67+N67+M67+L67+K67+J67+I67+H67+G67</f>
        <v>0</v>
      </c>
      <c r="D67" s="25"/>
      <c r="E67" s="25"/>
      <c r="F67" s="25">
        <f>C67</f>
        <v>0</v>
      </c>
      <c r="G67" s="25"/>
      <c r="H67" s="25"/>
      <c r="I67" s="25"/>
      <c r="J67" s="25"/>
      <c r="K67" s="25"/>
      <c r="L67" s="25"/>
      <c r="M67" s="25"/>
      <c r="N67" s="25"/>
      <c r="O67" s="25"/>
      <c r="P67" s="25"/>
      <c r="Q67" s="25"/>
      <c r="R67" s="25"/>
    </row>
    <row r="68" spans="1:18" s="19" customFormat="1" ht="15.6" hidden="1" x14ac:dyDescent="0.25">
      <c r="A68" s="32" t="s">
        <v>52</v>
      </c>
      <c r="B68" s="20" t="s">
        <v>46</v>
      </c>
      <c r="C68" s="27"/>
      <c r="D68" s="27"/>
      <c r="E68" s="27"/>
      <c r="F68" s="27"/>
      <c r="G68" s="27"/>
      <c r="H68" s="27"/>
      <c r="I68" s="27"/>
      <c r="J68" s="27"/>
      <c r="K68" s="27"/>
      <c r="L68" s="27"/>
      <c r="M68" s="27"/>
      <c r="N68" s="27"/>
      <c r="O68" s="27"/>
      <c r="P68" s="27"/>
      <c r="Q68" s="27"/>
      <c r="R68" s="27"/>
    </row>
    <row r="69" spans="1:18" s="19" customFormat="1" ht="26.4" hidden="1" x14ac:dyDescent="0.25">
      <c r="A69" s="32" t="s">
        <v>53</v>
      </c>
      <c r="B69" s="20" t="s">
        <v>47</v>
      </c>
      <c r="C69" s="27"/>
      <c r="D69" s="27"/>
      <c r="E69" s="27"/>
      <c r="F69" s="27"/>
      <c r="G69" s="27"/>
      <c r="H69" s="27"/>
      <c r="I69" s="27"/>
      <c r="J69" s="27"/>
      <c r="K69" s="27"/>
      <c r="L69" s="27"/>
      <c r="M69" s="27"/>
      <c r="N69" s="27"/>
      <c r="O69" s="27"/>
      <c r="P69" s="27"/>
      <c r="Q69" s="27"/>
      <c r="R69" s="27"/>
    </row>
    <row r="70" spans="1:18" s="19" customFormat="1" ht="15.6" hidden="1" x14ac:dyDescent="0.25">
      <c r="A70" s="32" t="s">
        <v>53</v>
      </c>
      <c r="B70" s="20" t="s">
        <v>48</v>
      </c>
      <c r="C70" s="27"/>
      <c r="D70" s="27"/>
      <c r="E70" s="27"/>
      <c r="F70" s="27"/>
      <c r="G70" s="27"/>
      <c r="H70" s="27"/>
      <c r="I70" s="27"/>
      <c r="J70" s="27"/>
      <c r="K70" s="27"/>
      <c r="L70" s="27"/>
      <c r="M70" s="27"/>
      <c r="N70" s="27"/>
      <c r="O70" s="27"/>
      <c r="P70" s="27"/>
      <c r="Q70" s="27"/>
      <c r="R70" s="27"/>
    </row>
    <row r="71" spans="1:18" s="19" customFormat="1" ht="26.4" hidden="1" x14ac:dyDescent="0.25">
      <c r="A71" s="32" t="s">
        <v>52</v>
      </c>
      <c r="B71" s="20" t="s">
        <v>49</v>
      </c>
      <c r="C71" s="27"/>
      <c r="D71" s="27"/>
      <c r="E71" s="27"/>
      <c r="F71" s="27"/>
      <c r="G71" s="27"/>
      <c r="H71" s="27"/>
      <c r="I71" s="27"/>
      <c r="J71" s="27"/>
      <c r="K71" s="27"/>
      <c r="L71" s="27"/>
      <c r="M71" s="27"/>
      <c r="N71" s="27"/>
      <c r="O71" s="27"/>
      <c r="P71" s="27"/>
      <c r="Q71" s="27"/>
      <c r="R71" s="27"/>
    </row>
    <row r="72" spans="1:18" s="19" customFormat="1" ht="15.6" hidden="1" x14ac:dyDescent="0.25">
      <c r="A72" s="32" t="s">
        <v>54</v>
      </c>
      <c r="B72" s="20" t="s">
        <v>50</v>
      </c>
      <c r="C72" s="27"/>
      <c r="D72" s="27"/>
      <c r="E72" s="27"/>
      <c r="F72" s="27"/>
      <c r="G72" s="27"/>
      <c r="H72" s="27"/>
      <c r="I72" s="27"/>
      <c r="J72" s="27"/>
      <c r="K72" s="27"/>
      <c r="L72" s="27"/>
      <c r="M72" s="27"/>
      <c r="N72" s="27"/>
      <c r="O72" s="27"/>
      <c r="P72" s="27"/>
      <c r="Q72" s="27"/>
      <c r="R72" s="27"/>
    </row>
    <row r="73" spans="1:18" s="19" customFormat="1" ht="26.4" hidden="1" x14ac:dyDescent="0.25">
      <c r="A73" s="32" t="s">
        <v>54</v>
      </c>
      <c r="B73" s="20" t="s">
        <v>51</v>
      </c>
      <c r="C73" s="27"/>
      <c r="D73" s="27"/>
      <c r="E73" s="27"/>
      <c r="F73" s="27"/>
      <c r="G73" s="27"/>
      <c r="H73" s="27"/>
      <c r="I73" s="27"/>
      <c r="J73" s="27"/>
      <c r="K73" s="27"/>
      <c r="L73" s="27"/>
      <c r="M73" s="27"/>
      <c r="N73" s="27"/>
      <c r="O73" s="27"/>
      <c r="P73" s="27"/>
      <c r="Q73" s="27"/>
      <c r="R73" s="27"/>
    </row>
    <row r="74" spans="1:18" ht="0.75" hidden="1" customHeight="1" x14ac:dyDescent="0.25"/>
    <row r="75" spans="1:18" hidden="1" x14ac:dyDescent="0.25"/>
    <row r="76" spans="1:18" hidden="1" x14ac:dyDescent="0.25"/>
    <row r="77" spans="1:18" hidden="1" x14ac:dyDescent="0.25"/>
    <row r="78" spans="1:18" hidden="1" x14ac:dyDescent="0.25"/>
    <row r="79" spans="1:18" hidden="1" x14ac:dyDescent="0.25"/>
    <row r="80" spans="1:18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t="12.75" hidden="1" customHeight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t="12.75" hidden="1" customHeight="1" x14ac:dyDescent="0.25"/>
    <row r="107" hidden="1" x14ac:dyDescent="0.25"/>
    <row r="108" hidden="1" x14ac:dyDescent="0.25"/>
    <row r="109" hidden="1" x14ac:dyDescent="0.25"/>
    <row r="110" hidden="1" x14ac:dyDescent="0.25"/>
    <row r="111" hidden="1" x14ac:dyDescent="0.25"/>
    <row r="112" hidden="1" x14ac:dyDescent="0.25"/>
    <row r="113" hidden="1" x14ac:dyDescent="0.25"/>
    <row r="114" hidden="1" x14ac:dyDescent="0.25"/>
    <row r="115" hidden="1" x14ac:dyDescent="0.25"/>
    <row r="116" hidden="1" x14ac:dyDescent="0.25"/>
    <row r="117" hidden="1" x14ac:dyDescent="0.25"/>
    <row r="118" hidden="1" x14ac:dyDescent="0.25"/>
    <row r="119" hidden="1" x14ac:dyDescent="0.25"/>
    <row r="120" hidden="1" x14ac:dyDescent="0.25"/>
    <row r="121" hidden="1" x14ac:dyDescent="0.25"/>
    <row r="122" hidden="1" x14ac:dyDescent="0.25"/>
    <row r="123" hidden="1" x14ac:dyDescent="0.25"/>
    <row r="124" hidden="1" x14ac:dyDescent="0.25"/>
    <row r="125" ht="13.5" hidden="1" customHeight="1" x14ac:dyDescent="0.25"/>
    <row r="126" hidden="1" x14ac:dyDescent="0.25"/>
    <row r="127" hidden="1" x14ac:dyDescent="0.25"/>
    <row r="128" hidden="1" x14ac:dyDescent="0.25"/>
    <row r="129" hidden="1" x14ac:dyDescent="0.25"/>
    <row r="130" hidden="1" x14ac:dyDescent="0.25"/>
    <row r="131" hidden="1" x14ac:dyDescent="0.25"/>
    <row r="132" hidden="1" x14ac:dyDescent="0.25"/>
    <row r="133" hidden="1" x14ac:dyDescent="0.25"/>
    <row r="134" hidden="1" x14ac:dyDescent="0.25"/>
    <row r="135" hidden="1" x14ac:dyDescent="0.25"/>
    <row r="136" hidden="1" x14ac:dyDescent="0.25"/>
    <row r="137" hidden="1" x14ac:dyDescent="0.25"/>
    <row r="138" hidden="1" x14ac:dyDescent="0.25"/>
    <row r="139" hidden="1" x14ac:dyDescent="0.25"/>
    <row r="140" hidden="1" x14ac:dyDescent="0.25"/>
    <row r="141" hidden="1" x14ac:dyDescent="0.25"/>
    <row r="142" ht="12" hidden="1" customHeight="1" x14ac:dyDescent="0.25"/>
    <row r="143" hidden="1" x14ac:dyDescent="0.25"/>
    <row r="144" hidden="1" x14ac:dyDescent="0.25"/>
    <row r="145" hidden="1" x14ac:dyDescent="0.25"/>
    <row r="146" hidden="1" x14ac:dyDescent="0.25"/>
    <row r="147" hidden="1" x14ac:dyDescent="0.25"/>
    <row r="148" hidden="1" x14ac:dyDescent="0.25"/>
    <row r="149" hidden="1" x14ac:dyDescent="0.25"/>
    <row r="150" hidden="1" x14ac:dyDescent="0.25"/>
    <row r="151" hidden="1" x14ac:dyDescent="0.25"/>
    <row r="152" hidden="1" x14ac:dyDescent="0.25"/>
    <row r="153" hidden="1" x14ac:dyDescent="0.25"/>
    <row r="154" hidden="1" x14ac:dyDescent="0.25"/>
    <row r="155" hidden="1" x14ac:dyDescent="0.25"/>
    <row r="156" hidden="1" x14ac:dyDescent="0.25"/>
    <row r="157" hidden="1" x14ac:dyDescent="0.25"/>
    <row r="158" hidden="1" x14ac:dyDescent="0.25"/>
    <row r="159" ht="5.25" hidden="1" customHeight="1" x14ac:dyDescent="0.25"/>
    <row r="160" hidden="1" x14ac:dyDescent="0.25"/>
    <row r="161" hidden="1" x14ac:dyDescent="0.25"/>
    <row r="162" hidden="1" x14ac:dyDescent="0.25"/>
    <row r="163" hidden="1" x14ac:dyDescent="0.25"/>
    <row r="164" hidden="1" x14ac:dyDescent="0.25"/>
    <row r="165" hidden="1" x14ac:dyDescent="0.25"/>
    <row r="166" hidden="1" x14ac:dyDescent="0.25"/>
    <row r="167" hidden="1" x14ac:dyDescent="0.25"/>
    <row r="168" hidden="1" x14ac:dyDescent="0.25"/>
    <row r="169" hidden="1" x14ac:dyDescent="0.25"/>
    <row r="170" hidden="1" x14ac:dyDescent="0.25"/>
    <row r="171" hidden="1" x14ac:dyDescent="0.25"/>
    <row r="172" hidden="1" x14ac:dyDescent="0.25"/>
    <row r="173" hidden="1" x14ac:dyDescent="0.25"/>
    <row r="174" ht="13.5" hidden="1" customHeight="1" x14ac:dyDescent="0.25"/>
    <row r="175" hidden="1" x14ac:dyDescent="0.25"/>
    <row r="176" hidden="1" x14ac:dyDescent="0.25"/>
    <row r="177" hidden="1" x14ac:dyDescent="0.25"/>
    <row r="178" hidden="1" x14ac:dyDescent="0.25"/>
    <row r="179" hidden="1" x14ac:dyDescent="0.25"/>
    <row r="180" hidden="1" x14ac:dyDescent="0.25"/>
    <row r="181" hidden="1" x14ac:dyDescent="0.25"/>
    <row r="182" hidden="1" x14ac:dyDescent="0.25"/>
    <row r="183" hidden="1" x14ac:dyDescent="0.25"/>
    <row r="184" hidden="1" x14ac:dyDescent="0.25"/>
    <row r="185" hidden="1" x14ac:dyDescent="0.25"/>
    <row r="186" hidden="1" x14ac:dyDescent="0.25"/>
    <row r="187" hidden="1" x14ac:dyDescent="0.25"/>
    <row r="188" hidden="1" x14ac:dyDescent="0.25"/>
    <row r="189" hidden="1" x14ac:dyDescent="0.25"/>
    <row r="190" hidden="1" x14ac:dyDescent="0.25"/>
    <row r="191" hidden="1" x14ac:dyDescent="0.25"/>
    <row r="192" hidden="1" x14ac:dyDescent="0.25"/>
    <row r="193" spans="1:18" hidden="1" x14ac:dyDescent="0.25"/>
    <row r="194" spans="1:18" hidden="1" x14ac:dyDescent="0.25"/>
    <row r="195" spans="1:18" hidden="1" x14ac:dyDescent="0.25"/>
    <row r="196" spans="1:18" hidden="1" x14ac:dyDescent="0.25"/>
    <row r="197" spans="1:18" hidden="1" x14ac:dyDescent="0.25"/>
    <row r="198" spans="1:18" hidden="1" x14ac:dyDescent="0.25"/>
    <row r="199" spans="1:18" hidden="1" x14ac:dyDescent="0.25"/>
    <row r="200" spans="1:18" hidden="1" x14ac:dyDescent="0.25"/>
    <row r="201" spans="1:18" hidden="1" x14ac:dyDescent="0.25"/>
    <row r="202" spans="1:18" hidden="1" x14ac:dyDescent="0.25"/>
    <row r="203" spans="1:18" s="19" customFormat="1" ht="39.6" hidden="1" x14ac:dyDescent="0.25">
      <c r="A203" s="21"/>
      <c r="B203" s="18" t="s">
        <v>55</v>
      </c>
      <c r="C203" s="27"/>
      <c r="D203" s="27"/>
      <c r="E203" s="27"/>
      <c r="F203" s="27"/>
      <c r="G203" s="27"/>
      <c r="H203" s="27"/>
      <c r="I203" s="27"/>
      <c r="J203" s="27"/>
      <c r="K203" s="27"/>
      <c r="L203" s="27"/>
      <c r="M203" s="27"/>
      <c r="N203" s="27"/>
      <c r="O203" s="27"/>
      <c r="P203" s="27"/>
      <c r="Q203" s="27"/>
      <c r="R203" s="27"/>
    </row>
    <row r="204" spans="1:18" s="19" customFormat="1" ht="39.6" hidden="1" x14ac:dyDescent="0.25">
      <c r="A204" s="21"/>
      <c r="B204" s="18" t="s">
        <v>56</v>
      </c>
      <c r="C204" s="27"/>
      <c r="D204" s="27"/>
      <c r="E204" s="27"/>
      <c r="F204" s="27"/>
      <c r="G204" s="27"/>
      <c r="H204" s="27"/>
      <c r="I204" s="27"/>
      <c r="J204" s="27"/>
      <c r="K204" s="27"/>
      <c r="L204" s="27"/>
      <c r="M204" s="27"/>
      <c r="N204" s="27"/>
      <c r="O204" s="27"/>
      <c r="P204" s="27"/>
      <c r="Q204" s="27"/>
      <c r="R204" s="27"/>
    </row>
    <row r="205" spans="1:18" s="19" customFormat="1" ht="26.4" hidden="1" x14ac:dyDescent="0.25">
      <c r="A205" s="21"/>
      <c r="B205" s="18" t="s">
        <v>57</v>
      </c>
      <c r="C205" s="27"/>
      <c r="D205" s="27"/>
      <c r="E205" s="27"/>
      <c r="F205" s="27"/>
      <c r="G205" s="27"/>
      <c r="H205" s="27"/>
      <c r="I205" s="27"/>
      <c r="J205" s="27"/>
      <c r="K205" s="27"/>
      <c r="L205" s="27"/>
      <c r="M205" s="27"/>
      <c r="N205" s="27"/>
      <c r="O205" s="27"/>
      <c r="P205" s="27"/>
      <c r="Q205" s="27"/>
      <c r="R205" s="27"/>
    </row>
    <row r="206" spans="1:18" s="19" customFormat="1" ht="26.4" hidden="1" x14ac:dyDescent="0.25">
      <c r="A206" s="21"/>
      <c r="B206" s="18" t="s">
        <v>58</v>
      </c>
      <c r="C206" s="27"/>
      <c r="D206" s="27"/>
      <c r="E206" s="27"/>
      <c r="F206" s="27"/>
      <c r="G206" s="27"/>
      <c r="H206" s="27"/>
      <c r="I206" s="27"/>
      <c r="J206" s="27"/>
      <c r="K206" s="27"/>
      <c r="L206" s="27"/>
      <c r="M206" s="27"/>
      <c r="N206" s="27"/>
      <c r="O206" s="27"/>
      <c r="P206" s="27"/>
      <c r="Q206" s="27"/>
      <c r="R206" s="27"/>
    </row>
    <row r="207" spans="1:18" s="37" customFormat="1" ht="51" customHeight="1" x14ac:dyDescent="0.25">
      <c r="A207" s="1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</row>
    <row r="219" spans="1:18" s="34" customFormat="1" ht="65.25" customHeight="1" x14ac:dyDescent="0.25">
      <c r="A219" s="1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</row>
    <row r="220" spans="1:18" s="9" customFormat="1" x14ac:dyDescent="0.25">
      <c r="A220" s="1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</row>
    <row r="221" spans="1:18" s="9" customFormat="1" x14ac:dyDescent="0.25">
      <c r="A221" s="1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</row>
    <row r="222" spans="1:18" s="9" customFormat="1" x14ac:dyDescent="0.25">
      <c r="A222" s="1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</row>
    <row r="223" spans="1:18" s="9" customFormat="1" x14ac:dyDescent="0.25">
      <c r="A223" s="1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</row>
    <row r="224" spans="1:18" s="9" customFormat="1" x14ac:dyDescent="0.25">
      <c r="A224" s="1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</row>
    <row r="225" spans="1:18" s="37" customFormat="1" ht="91.5" customHeight="1" x14ac:dyDescent="0.25">
      <c r="A225" s="1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</row>
    <row r="226" spans="1:18" s="6" customFormat="1" x14ac:dyDescent="0.25">
      <c r="A226" s="1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</row>
    <row r="227" spans="1:18" s="6" customFormat="1" x14ac:dyDescent="0.25">
      <c r="A227" s="1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</row>
    <row r="228" spans="1:18" s="6" customFormat="1" x14ac:dyDescent="0.25">
      <c r="A228" s="1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</row>
    <row r="229" spans="1:18" s="6" customFormat="1" x14ac:dyDescent="0.25">
      <c r="A229" s="1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</row>
    <row r="230" spans="1:18" s="6" customFormat="1" x14ac:dyDescent="0.25">
      <c r="A230" s="1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</row>
    <row r="231" spans="1:18" ht="69.75" customHeight="1" x14ac:dyDescent="0.25"/>
    <row r="237" spans="1:18" ht="66.75" customHeight="1" x14ac:dyDescent="0.25"/>
    <row r="240" spans="1:18" s="30" customFormat="1" x14ac:dyDescent="0.25">
      <c r="A240" s="1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</row>
    <row r="241" spans="1:18" s="30" customFormat="1" x14ac:dyDescent="0.25">
      <c r="A241" s="1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</row>
    <row r="242" spans="1:18" s="30" customFormat="1" x14ac:dyDescent="0.25">
      <c r="A242" s="1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</row>
    <row r="243" spans="1:18" s="30" customFormat="1" ht="99.75" customHeight="1" x14ac:dyDescent="0.25">
      <c r="A243" s="1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</row>
    <row r="244" spans="1:18" s="30" customFormat="1" x14ac:dyDescent="0.25">
      <c r="A244" s="1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</row>
    <row r="245" spans="1:18" s="30" customFormat="1" x14ac:dyDescent="0.25">
      <c r="A245" s="1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</row>
    <row r="246" spans="1:18" s="30" customFormat="1" x14ac:dyDescent="0.25">
      <c r="A246" s="1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</row>
    <row r="247" spans="1:18" s="30" customFormat="1" x14ac:dyDescent="0.25">
      <c r="A247" s="1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</row>
    <row r="248" spans="1:18" s="30" customFormat="1" x14ac:dyDescent="0.25">
      <c r="A248" s="1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</row>
    <row r="249" spans="1:18" ht="81.75" customHeight="1" x14ac:dyDescent="0.25"/>
    <row r="255" spans="1:18" s="37" customFormat="1" ht="60.75" customHeight="1" x14ac:dyDescent="0.25">
      <c r="A255" s="1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</row>
    <row r="256" spans="1:18" s="6" customFormat="1" x14ac:dyDescent="0.25">
      <c r="A256" s="1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</row>
    <row r="257" spans="1:18" s="6" customFormat="1" x14ac:dyDescent="0.25">
      <c r="A257" s="1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</row>
    <row r="258" spans="1:18" s="6" customFormat="1" x14ac:dyDescent="0.25">
      <c r="A258" s="1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</row>
    <row r="259" spans="1:18" s="6" customFormat="1" x14ac:dyDescent="0.25">
      <c r="A259" s="1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</row>
    <row r="260" spans="1:18" s="6" customFormat="1" ht="15" customHeight="1" x14ac:dyDescent="0.25">
      <c r="A260" s="1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</row>
    <row r="261" spans="1:18" s="30" customFormat="1" ht="12" hidden="1" customHeight="1" x14ac:dyDescent="0.25">
      <c r="A261" s="1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</row>
    <row r="262" spans="1:18" s="30" customFormat="1" ht="66.75" customHeight="1" x14ac:dyDescent="0.25">
      <c r="A262" s="1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</row>
    <row r="263" spans="1:18" s="30" customFormat="1" x14ac:dyDescent="0.25">
      <c r="A263" s="1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</row>
    <row r="264" spans="1:18" s="30" customFormat="1" x14ac:dyDescent="0.25">
      <c r="A264" s="1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</row>
    <row r="265" spans="1:18" s="30" customFormat="1" x14ac:dyDescent="0.25">
      <c r="A265" s="1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</row>
    <row r="266" spans="1:18" s="30" customFormat="1" x14ac:dyDescent="0.25">
      <c r="A266" s="1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</row>
    <row r="267" spans="1:18" s="30" customFormat="1" x14ac:dyDescent="0.25">
      <c r="A267" s="1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</row>
    <row r="268" spans="1:18" s="30" customFormat="1" ht="66.75" customHeight="1" x14ac:dyDescent="0.25">
      <c r="A268" s="1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</row>
    <row r="269" spans="1:18" s="30" customFormat="1" x14ac:dyDescent="0.25">
      <c r="A269" s="1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</row>
    <row r="270" spans="1:18" s="30" customFormat="1" x14ac:dyDescent="0.25">
      <c r="A270" s="1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</row>
    <row r="271" spans="1:18" s="30" customFormat="1" x14ac:dyDescent="0.25">
      <c r="A271" s="1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</row>
    <row r="272" spans="1:18" s="30" customFormat="1" x14ac:dyDescent="0.25">
      <c r="A272" s="1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</row>
    <row r="273" spans="1:18" s="30" customFormat="1" x14ac:dyDescent="0.25">
      <c r="A273" s="1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</row>
    <row r="274" spans="1:18" s="30" customFormat="1" ht="42.75" customHeight="1" x14ac:dyDescent="0.25">
      <c r="A274" s="1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</row>
    <row r="275" spans="1:18" s="30" customFormat="1" x14ac:dyDescent="0.25">
      <c r="A275" s="1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</row>
    <row r="276" spans="1:18" s="30" customFormat="1" x14ac:dyDescent="0.25">
      <c r="A276" s="1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</row>
    <row r="277" spans="1:18" s="30" customFormat="1" x14ac:dyDescent="0.25">
      <c r="A277" s="1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</row>
    <row r="278" spans="1:18" s="30" customFormat="1" x14ac:dyDescent="0.25">
      <c r="A278" s="1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</row>
    <row r="279" spans="1:18" s="30" customFormat="1" x14ac:dyDescent="0.25">
      <c r="A279" s="1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</row>
    <row r="280" spans="1:18" s="30" customFormat="1" ht="54" customHeight="1" x14ac:dyDescent="0.25">
      <c r="A280" s="1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</row>
    <row r="281" spans="1:18" s="30" customFormat="1" x14ac:dyDescent="0.25">
      <c r="A281" s="1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</row>
    <row r="282" spans="1:18" s="30" customFormat="1" x14ac:dyDescent="0.25">
      <c r="A282" s="1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</row>
    <row r="283" spans="1:18" s="30" customFormat="1" x14ac:dyDescent="0.25">
      <c r="A283" s="1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</row>
    <row r="284" spans="1:18" s="30" customFormat="1" x14ac:dyDescent="0.25">
      <c r="A284" s="1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</row>
    <row r="285" spans="1:18" s="30" customFormat="1" x14ac:dyDescent="0.25">
      <c r="A285" s="1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</row>
    <row r="286" spans="1:18" s="30" customFormat="1" ht="42.75" customHeight="1" x14ac:dyDescent="0.25">
      <c r="A286" s="1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</row>
    <row r="287" spans="1:18" s="30" customFormat="1" x14ac:dyDescent="0.25">
      <c r="A287" s="1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</row>
    <row r="288" spans="1:18" s="30" customFormat="1" x14ac:dyDescent="0.25">
      <c r="A288" s="1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</row>
    <row r="289" spans="1:18" s="30" customFormat="1" x14ac:dyDescent="0.25">
      <c r="A289" s="1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</row>
    <row r="290" spans="1:18" s="30" customFormat="1" x14ac:dyDescent="0.25">
      <c r="A290" s="1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</row>
    <row r="291" spans="1:18" s="30" customFormat="1" x14ac:dyDescent="0.25">
      <c r="A291" s="1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</row>
    <row r="292" spans="1:18" s="30" customFormat="1" ht="48.75" customHeight="1" x14ac:dyDescent="0.25">
      <c r="A292" s="1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</row>
    <row r="293" spans="1:18" s="30" customFormat="1" x14ac:dyDescent="0.25">
      <c r="A293" s="1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</row>
    <row r="294" spans="1:18" s="30" customFormat="1" x14ac:dyDescent="0.25">
      <c r="A294" s="1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</row>
    <row r="295" spans="1:18" s="30" customFormat="1" x14ac:dyDescent="0.25">
      <c r="A295" s="1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</row>
    <row r="296" spans="1:18" s="30" customFormat="1" x14ac:dyDescent="0.25">
      <c r="A296" s="1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</row>
    <row r="297" spans="1:18" s="30" customFormat="1" x14ac:dyDescent="0.25">
      <c r="A297" s="1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</row>
    <row r="298" spans="1:18" s="30" customFormat="1" ht="48.75" customHeight="1" x14ac:dyDescent="0.25">
      <c r="A298" s="1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</row>
    <row r="299" spans="1:18" s="30" customFormat="1" x14ac:dyDescent="0.25">
      <c r="A299" s="1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</row>
    <row r="300" spans="1:18" s="30" customFormat="1" x14ac:dyDescent="0.25">
      <c r="A300" s="1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</row>
    <row r="301" spans="1:18" s="30" customFormat="1" x14ac:dyDescent="0.25">
      <c r="A301" s="1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</row>
    <row r="302" spans="1:18" s="30" customFormat="1" x14ac:dyDescent="0.25">
      <c r="A302" s="1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</row>
    <row r="303" spans="1:18" s="30" customFormat="1" x14ac:dyDescent="0.25">
      <c r="A303" s="1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</row>
    <row r="304" spans="1:18" s="30" customFormat="1" ht="47.25" customHeight="1" x14ac:dyDescent="0.25">
      <c r="A304" s="1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</row>
    <row r="305" spans="1:18" s="30" customFormat="1" x14ac:dyDescent="0.25">
      <c r="A305" s="1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</row>
    <row r="306" spans="1:18" s="30" customFormat="1" x14ac:dyDescent="0.25">
      <c r="A306" s="1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</row>
    <row r="307" spans="1:18" s="30" customFormat="1" x14ac:dyDescent="0.25">
      <c r="A307" s="1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</row>
    <row r="308" spans="1:18" s="30" customFormat="1" x14ac:dyDescent="0.25">
      <c r="A308" s="1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</row>
    <row r="309" spans="1:18" s="30" customFormat="1" x14ac:dyDescent="0.25">
      <c r="A309" s="1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</row>
    <row r="310" spans="1:18" s="30" customFormat="1" ht="35.25" hidden="1" customHeight="1" x14ac:dyDescent="0.25">
      <c r="A310" s="1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</row>
    <row r="311" spans="1:18" s="30" customFormat="1" hidden="1" x14ac:dyDescent="0.25">
      <c r="A311" s="1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</row>
    <row r="312" spans="1:18" s="30" customFormat="1" hidden="1" x14ac:dyDescent="0.25">
      <c r="A312" s="1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</row>
    <row r="313" spans="1:18" s="30" customFormat="1" hidden="1" x14ac:dyDescent="0.25">
      <c r="A313" s="1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</row>
    <row r="314" spans="1:18" s="30" customFormat="1" hidden="1" x14ac:dyDescent="0.25">
      <c r="A314" s="1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</row>
    <row r="315" spans="1:18" s="30" customFormat="1" hidden="1" x14ac:dyDescent="0.25">
      <c r="A315" s="1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</row>
    <row r="316" spans="1:18" s="30" customFormat="1" ht="35.25" hidden="1" customHeight="1" x14ac:dyDescent="0.25">
      <c r="A316" s="1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</row>
    <row r="317" spans="1:18" s="30" customFormat="1" hidden="1" x14ac:dyDescent="0.25">
      <c r="A317" s="1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</row>
    <row r="318" spans="1:18" s="30" customFormat="1" hidden="1" x14ac:dyDescent="0.25">
      <c r="A318" s="1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</row>
    <row r="319" spans="1:18" s="30" customFormat="1" hidden="1" x14ac:dyDescent="0.25">
      <c r="A319" s="1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</row>
    <row r="320" spans="1:18" s="30" customFormat="1" hidden="1" x14ac:dyDescent="0.25">
      <c r="A320" s="1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</row>
    <row r="321" spans="1:18" s="30" customFormat="1" hidden="1" x14ac:dyDescent="0.25">
      <c r="A321" s="1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</row>
    <row r="322" spans="1:18" s="30" customFormat="1" ht="55.5" hidden="1" customHeight="1" x14ac:dyDescent="0.25">
      <c r="A322" s="1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</row>
    <row r="323" spans="1:18" s="30" customFormat="1" hidden="1" x14ac:dyDescent="0.25">
      <c r="A323" s="1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</row>
    <row r="324" spans="1:18" s="30" customFormat="1" hidden="1" x14ac:dyDescent="0.25">
      <c r="A324" s="1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</row>
    <row r="325" spans="1:18" s="30" customFormat="1" hidden="1" x14ac:dyDescent="0.25">
      <c r="A325" s="1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</row>
    <row r="326" spans="1:18" s="30" customFormat="1" hidden="1" x14ac:dyDescent="0.25">
      <c r="A326" s="1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</row>
    <row r="327" spans="1:18" s="30" customFormat="1" hidden="1" x14ac:dyDescent="0.25">
      <c r="A327" s="1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</row>
    <row r="328" spans="1:18" s="30" customFormat="1" ht="53.25" hidden="1" customHeight="1" x14ac:dyDescent="0.25">
      <c r="A328" s="1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</row>
    <row r="329" spans="1:18" s="30" customFormat="1" hidden="1" x14ac:dyDescent="0.25">
      <c r="A329" s="1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</row>
    <row r="330" spans="1:18" s="30" customFormat="1" hidden="1" x14ac:dyDescent="0.25">
      <c r="A330" s="1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</row>
    <row r="331" spans="1:18" s="30" customFormat="1" hidden="1" x14ac:dyDescent="0.25">
      <c r="A331" s="1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</row>
    <row r="332" spans="1:18" s="30" customFormat="1" hidden="1" x14ac:dyDescent="0.25">
      <c r="A332" s="1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</row>
    <row r="333" spans="1:18" s="30" customFormat="1" hidden="1" x14ac:dyDescent="0.25">
      <c r="A333" s="1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</row>
    <row r="334" spans="1:18" s="34" customFormat="1" ht="54" customHeight="1" x14ac:dyDescent="0.25">
      <c r="A334" s="1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</row>
    <row r="335" spans="1:18" s="9" customFormat="1" x14ac:dyDescent="0.25">
      <c r="A335" s="1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</row>
    <row r="336" spans="1:18" s="9" customFormat="1" x14ac:dyDescent="0.25">
      <c r="A336" s="1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</row>
    <row r="337" spans="1:18" s="9" customFormat="1" x14ac:dyDescent="0.25">
      <c r="A337" s="1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</row>
    <row r="338" spans="1:18" s="9" customFormat="1" x14ac:dyDescent="0.25">
      <c r="A338" s="1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</row>
    <row r="339" spans="1:18" s="9" customFormat="1" x14ac:dyDescent="0.25">
      <c r="A339" s="1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</row>
    <row r="340" spans="1:18" s="37" customFormat="1" ht="42" customHeight="1" x14ac:dyDescent="0.25">
      <c r="A340" s="1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</row>
    <row r="341" spans="1:18" s="6" customFormat="1" x14ac:dyDescent="0.25">
      <c r="A341" s="1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</row>
    <row r="342" spans="1:18" s="6" customFormat="1" x14ac:dyDescent="0.25">
      <c r="A342" s="1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</row>
    <row r="343" spans="1:18" s="6" customFormat="1" x14ac:dyDescent="0.25">
      <c r="A343" s="1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</row>
    <row r="344" spans="1:18" s="6" customFormat="1" x14ac:dyDescent="0.25">
      <c r="A344" s="1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</row>
    <row r="345" spans="1:18" s="6" customFormat="1" x14ac:dyDescent="0.25">
      <c r="A345" s="1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</row>
    <row r="346" spans="1:18" ht="39.75" customHeight="1" x14ac:dyDescent="0.25"/>
    <row r="352" spans="1:18" s="37" customFormat="1" ht="42.75" customHeight="1" x14ac:dyDescent="0.25">
      <c r="A352" s="1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</row>
    <row r="353" spans="1:18" s="6" customFormat="1" x14ac:dyDescent="0.25">
      <c r="A353" s="1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</row>
    <row r="354" spans="1:18" s="6" customFormat="1" x14ac:dyDescent="0.25">
      <c r="A354" s="1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</row>
    <row r="355" spans="1:18" s="6" customFormat="1" x14ac:dyDescent="0.25">
      <c r="A355" s="1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</row>
    <row r="356" spans="1:18" s="6" customFormat="1" x14ac:dyDescent="0.25">
      <c r="A356" s="1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</row>
    <row r="357" spans="1:18" s="6" customFormat="1" x14ac:dyDescent="0.25">
      <c r="A357" s="1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</row>
    <row r="358" spans="1:18" ht="116.25" customHeight="1" x14ac:dyDescent="0.25"/>
    <row r="364" spans="1:18" s="37" customFormat="1" ht="42.75" customHeight="1" x14ac:dyDescent="0.25">
      <c r="A364" s="1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</row>
    <row r="365" spans="1:18" s="6" customFormat="1" x14ac:dyDescent="0.25">
      <c r="A365" s="1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</row>
    <row r="366" spans="1:18" s="6" customFormat="1" x14ac:dyDescent="0.25">
      <c r="A366" s="1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</row>
    <row r="367" spans="1:18" s="6" customFormat="1" x14ac:dyDescent="0.25">
      <c r="A367" s="1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</row>
    <row r="368" spans="1:18" s="6" customFormat="1" x14ac:dyDescent="0.25">
      <c r="A368" s="1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</row>
    <row r="369" spans="1:18" s="6" customFormat="1" x14ac:dyDescent="0.25">
      <c r="A369" s="1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</row>
    <row r="370" spans="1:18" ht="46.5" customHeight="1" x14ac:dyDescent="0.25"/>
    <row r="376" spans="1:18" ht="36.75" customHeight="1" x14ac:dyDescent="0.25"/>
    <row r="382" spans="1:18" ht="43.5" customHeight="1" x14ac:dyDescent="0.25"/>
    <row r="388" ht="36.75" customHeight="1" x14ac:dyDescent="0.25"/>
    <row r="394" ht="38.25" customHeight="1" x14ac:dyDescent="0.25"/>
    <row r="400" ht="35.25" customHeight="1" x14ac:dyDescent="0.25"/>
    <row r="406" spans="1:18" s="37" customFormat="1" ht="36" customHeight="1" x14ac:dyDescent="0.25">
      <c r="A406" s="1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</row>
    <row r="407" spans="1:18" s="6" customFormat="1" x14ac:dyDescent="0.25">
      <c r="A407" s="1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</row>
    <row r="408" spans="1:18" s="6" customFormat="1" x14ac:dyDescent="0.25">
      <c r="A408" s="1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</row>
    <row r="409" spans="1:18" s="6" customFormat="1" x14ac:dyDescent="0.25">
      <c r="A409" s="1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</row>
    <row r="410" spans="1:18" s="6" customFormat="1" x14ac:dyDescent="0.25">
      <c r="A410" s="1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</row>
    <row r="411" spans="1:18" s="6" customFormat="1" x14ac:dyDescent="0.25">
      <c r="A411" s="1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</row>
    <row r="412" spans="1:18" ht="49.5" customHeight="1" x14ac:dyDescent="0.25"/>
    <row r="418" spans="1:18" s="37" customFormat="1" ht="49.5" customHeight="1" x14ac:dyDescent="0.25">
      <c r="A418" s="1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</row>
    <row r="419" spans="1:18" s="6" customFormat="1" x14ac:dyDescent="0.25">
      <c r="A419" s="1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</row>
    <row r="420" spans="1:18" s="6" customFormat="1" x14ac:dyDescent="0.25">
      <c r="A420" s="1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</row>
    <row r="421" spans="1:18" s="6" customFormat="1" x14ac:dyDescent="0.25">
      <c r="A421" s="1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</row>
    <row r="422" spans="1:18" s="6" customFormat="1" x14ac:dyDescent="0.25">
      <c r="A422" s="1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</row>
    <row r="423" spans="1:18" s="6" customFormat="1" x14ac:dyDescent="0.25">
      <c r="A423" s="1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</row>
    <row r="430" spans="1:18" ht="66.75" customHeight="1" x14ac:dyDescent="0.25"/>
    <row r="436" spans="1:18" ht="66.75" hidden="1" customHeight="1" x14ac:dyDescent="0.25"/>
    <row r="437" spans="1:18" hidden="1" x14ac:dyDescent="0.25"/>
    <row r="438" spans="1:18" hidden="1" x14ac:dyDescent="0.25"/>
    <row r="439" spans="1:18" hidden="1" x14ac:dyDescent="0.25"/>
    <row r="440" spans="1:18" hidden="1" x14ac:dyDescent="0.25"/>
    <row r="441" spans="1:18" hidden="1" x14ac:dyDescent="0.25"/>
    <row r="442" spans="1:18" s="37" customFormat="1" ht="42.75" customHeight="1" x14ac:dyDescent="0.25">
      <c r="A442" s="1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</row>
    <row r="443" spans="1:18" s="6" customFormat="1" x14ac:dyDescent="0.25">
      <c r="A443" s="1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</row>
    <row r="444" spans="1:18" s="6" customFormat="1" x14ac:dyDescent="0.25">
      <c r="A444" s="1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</row>
    <row r="445" spans="1:18" s="6" customFormat="1" x14ac:dyDescent="0.25">
      <c r="A445" s="1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</row>
    <row r="446" spans="1:18" s="6" customFormat="1" x14ac:dyDescent="0.25">
      <c r="A446" s="1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</row>
    <row r="447" spans="1:18" s="6" customFormat="1" x14ac:dyDescent="0.25">
      <c r="A447" s="1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</row>
  </sheetData>
  <mergeCells count="29">
    <mergeCell ref="A22:B22"/>
    <mergeCell ref="A20:B20"/>
    <mergeCell ref="A6:H6"/>
    <mergeCell ref="A7:H7"/>
    <mergeCell ref="A15:A16"/>
    <mergeCell ref="B15:B16"/>
    <mergeCell ref="C15:E15"/>
    <mergeCell ref="F15:F16"/>
    <mergeCell ref="G15:G16"/>
    <mergeCell ref="H15:H16"/>
    <mergeCell ref="A19:B19"/>
    <mergeCell ref="A18:B18"/>
    <mergeCell ref="A17:B17"/>
    <mergeCell ref="A21:B21"/>
    <mergeCell ref="P15:P16"/>
    <mergeCell ref="Q15:Q16"/>
    <mergeCell ref="R15:R16"/>
    <mergeCell ref="M15:M16"/>
    <mergeCell ref="N15:N16"/>
    <mergeCell ref="I15:I16"/>
    <mergeCell ref="J15:J16"/>
    <mergeCell ref="K15:K16"/>
    <mergeCell ref="L15:L16"/>
    <mergeCell ref="O15:O16"/>
    <mergeCell ref="A29:A34"/>
    <mergeCell ref="A42:A47"/>
    <mergeCell ref="A56:A61"/>
    <mergeCell ref="A62:A67"/>
    <mergeCell ref="A23:A28"/>
  </mergeCells>
  <printOptions horizontalCentered="1"/>
  <pageMargins left="0.11811023622047245" right="0.11811023622047245" top="0.11811023622047245" bottom="7.874015748031496E-2" header="0.11811023622047245" footer="0.11811023622047245"/>
  <pageSetup paperSize="9" scale="44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январь</vt:lpstr>
      <vt:lpstr>Лист3</vt:lpstr>
      <vt:lpstr>январь!Заголовки_для_печати</vt:lpstr>
      <vt:lpstr>январь!Область_печати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2020-09-08T09:30:17Z</dcterms:modified>
</cp:coreProperties>
</file>