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2 Культура\МП\"/>
    </mc:Choice>
  </mc:AlternateContent>
  <xr:revisionPtr revIDLastSave="0" documentId="13_ncr:1_{26B77358-FD07-48BC-8121-AC74BDDC28F3}" xr6:coauthVersionLast="45" xr6:coauthVersionMax="45" xr10:uidLastSave="{00000000-0000-0000-0000-000000000000}"/>
  <bookViews>
    <workbookView xWindow="720" yWindow="90" windowWidth="1422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4" l="1"/>
  <c r="E45" i="4" l="1"/>
  <c r="E33" i="4"/>
  <c r="E32" i="4"/>
  <c r="E31" i="4"/>
  <c r="E30" i="4"/>
  <c r="E29" i="4"/>
  <c r="F13" i="4" l="1"/>
  <c r="E13" i="4" l="1"/>
  <c r="F25" i="4"/>
  <c r="F51" i="4" s="1"/>
  <c r="E46" i="4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I51" i="4" s="1"/>
  <c r="J25" i="4"/>
  <c r="K25" i="4"/>
  <c r="L25" i="4"/>
  <c r="L38" i="4" s="1"/>
  <c r="M25" i="4"/>
  <c r="N25" i="4"/>
  <c r="O25" i="4"/>
  <c r="P25" i="4"/>
  <c r="Q25" i="4"/>
  <c r="G26" i="4"/>
  <c r="G52" i="4" s="1"/>
  <c r="H26" i="4"/>
  <c r="I26" i="4"/>
  <c r="J26" i="4"/>
  <c r="K26" i="4"/>
  <c r="L26" i="4"/>
  <c r="M26" i="4"/>
  <c r="N26" i="4"/>
  <c r="O26" i="4"/>
  <c r="P26" i="4"/>
  <c r="Q26" i="4"/>
  <c r="E20" i="4"/>
  <c r="F26" i="4"/>
  <c r="F52" i="4" s="1"/>
  <c r="F23" i="4"/>
  <c r="F22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H21" i="4" l="1"/>
  <c r="F39" i="4"/>
  <c r="E26" i="4"/>
  <c r="G39" i="4"/>
  <c r="J51" i="4"/>
  <c r="J38" i="4"/>
  <c r="I49" i="4"/>
  <c r="I36" i="4"/>
  <c r="H48" i="4"/>
  <c r="H35" i="4"/>
  <c r="L50" i="4"/>
  <c r="L37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35" i="4"/>
  <c r="I35" i="4"/>
  <c r="I48" i="4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P49" i="4"/>
  <c r="P36" i="4"/>
  <c r="L49" i="4"/>
  <c r="L36" i="4"/>
  <c r="H49" i="4"/>
  <c r="H36" i="4"/>
  <c r="O48" i="4"/>
  <c r="O35" i="4"/>
  <c r="K48" i="4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H37" i="4"/>
  <c r="F49" i="4"/>
  <c r="E23" i="4"/>
  <c r="F36" i="4"/>
  <c r="Q39" i="4"/>
  <c r="Q52" i="4"/>
  <c r="M39" i="4"/>
  <c r="M52" i="4"/>
  <c r="I39" i="4"/>
  <c r="I52" i="4"/>
  <c r="E52" i="4" s="1"/>
  <c r="P38" i="4"/>
  <c r="P51" i="4"/>
  <c r="L51" i="4"/>
  <c r="H38" i="4"/>
  <c r="H51" i="4"/>
  <c r="O49" i="4"/>
  <c r="O36" i="4"/>
  <c r="K49" i="4"/>
  <c r="K36" i="4"/>
  <c r="G49" i="4"/>
  <c r="G36" i="4"/>
  <c r="N35" i="4"/>
  <c r="N48" i="4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I47" i="4" l="1"/>
  <c r="N47" i="4"/>
  <c r="E50" i="4"/>
  <c r="K47" i="4"/>
  <c r="M47" i="4"/>
  <c r="E51" i="4"/>
  <c r="E36" i="4"/>
  <c r="P47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I34" i="4"/>
  <c r="I28" i="4"/>
  <c r="H28" i="4"/>
  <c r="E34" i="4" l="1"/>
  <c r="E41" i="4"/>
  <c r="E28" i="4"/>
</calcChain>
</file>

<file path=xl/sharedStrings.xml><?xml version="1.0" encoding="utf-8"?>
<sst xmlns="http://schemas.openxmlformats.org/spreadsheetml/2006/main" count="86" uniqueCount="48">
  <si>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</si>
  <si>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</si>
  <si>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</si>
  <si>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</si>
  <si>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</si>
  <si>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</si>
  <si>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</si>
  <si>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</si>
  <si>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</si>
  <si>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</si>
  <si>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</si>
  <si>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</si>
  <si>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</si>
  <si>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</si>
  <si>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</si>
  <si>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</si>
  <si>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</si>
  <si>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</si>
  <si>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</si>
  <si>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</si>
  <si>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</si>
  <si>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</si>
  <si>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</si>
  <si>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</si>
  <si>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</si>
  <si>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</si>
  <si>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</si>
  <si>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</si>
  <si>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</si>
  <si>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</si>
  <si>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</si>
  <si>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</si>
  <si>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</si>
  <si>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</si>
  <si>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</si>
  <si>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</si>
  <si>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</si>
  <si>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</si>
  <si>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</si>
  <si>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</si>
  <si>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</si>
  <si>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</si>
  <si>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>Предоставление субсидий на иные цели</t>
  </si>
  <si>
    <t xml:space="preserve">Ответственный исполнитель МУ Администрация гп.Пойковский </t>
  </si>
  <si>
    <t>Ответственный исполнитель МУ Администрация гп.Пойковский / Соисполнитель ПМБУ ЦК и Д "РОДНИКИ"</t>
  </si>
  <si>
    <t>МУ Администрация гп.Пойковский / 
ПМБУ ЦК и Д "РОДНИКИ"</t>
  </si>
  <si>
    <t>роспись</t>
  </si>
  <si>
    <t xml:space="preserve">Реализация единой региональной  (государственной) и муниципальной политики в сфере культуры (1 - 4 показатели)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</si>
</sst>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2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vertical="top" wrapText="1"/>
    </xf>
    <xf numFmtId="165" fontId="6" fillId="2" borderId="0" xfId="0" applyNumberFormat="1" applyFont="1" applyFill="1" applyBorder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165" fontId="5" fillId="2" borderId="0" xfId="0" applyNumberFormat="1" applyFont="1" applyFill="1" applyAlignment="1" applyProtection="1">
      <alignment vertical="top" wrapText="1"/>
    </xf>
    <xf numFmtId="0" fontId="5" fillId="2" borderId="0" xfId="0" applyFont="1" applyFill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5" fillId="2" borderId="11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5" fillId="2" borderId="6" xfId="0" applyNumberFormat="1" applyFont="1" applyFill="1" applyBorder="1" applyAlignment="1" applyProtection="1">
      <alignment vertical="center" wrapText="1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2" borderId="7" xfId="0" applyNumberFormat="1" applyFont="1" applyFill="1" applyBorder="1" applyAlignment="1" applyProtection="1">
      <alignment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vertical="center" wrapText="1"/>
    </xf>
    <xf numFmtId="49" fontId="5" fillId="2" borderId="15" xfId="0" applyNumberFormat="1" applyFont="1" applyFill="1" applyBorder="1" applyAlignment="1" applyProtection="1">
      <alignment vertical="center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3"/>
  <sheetViews>
    <sheetView tabSelected="1" topLeftCell="E1" zoomScale="70" zoomScaleNormal="70" zoomScaleSheetLayoutView="62" workbookViewId="0">
      <selection activeCell="J14" sqref="J14"/>
    </sheetView>
  </sheetViews>
  <sheetFormatPr defaultColWidth="9.140625"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22" customWidth="1"/>
    <col min="6" max="9" width="21" style="22" customWidth="1"/>
    <col min="10" max="17" width="21" style="2" customWidth="1"/>
    <col min="18" max="18" width="9.140625" style="2"/>
    <col min="19" max="19" width="28.7109375" style="2" customWidth="1"/>
    <col min="20" max="16384" width="9.140625" style="2"/>
  </cols>
  <sheetData>
    <row r="1" spans="1:24" s="24" customFormat="1" ht="18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8.75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61" t="s">
        <v>8</v>
      </c>
      <c r="Q2" s="61"/>
    </row>
    <row r="3" spans="1:24" s="24" customFormat="1" ht="18.75" x14ac:dyDescent="0.2">
      <c r="A3" s="23"/>
      <c r="B3" s="23"/>
      <c r="C3" s="23"/>
      <c r="D3" s="23"/>
      <c r="E3" s="23"/>
      <c r="F3" s="23"/>
      <c r="G3" s="23"/>
      <c r="H3" s="68" t="s">
        <v>40</v>
      </c>
      <c r="I3" s="68"/>
      <c r="J3" s="68"/>
      <c r="K3" s="68"/>
      <c r="L3" s="68"/>
    </row>
    <row r="4" spans="1:24" s="24" customFormat="1" ht="18.75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45" t="s">
        <v>2</v>
      </c>
      <c r="B6" s="45" t="s">
        <v>3</v>
      </c>
      <c r="C6" s="45" t="s">
        <v>16</v>
      </c>
      <c r="D6" s="45" t="s">
        <v>4</v>
      </c>
      <c r="E6" s="45" t="s">
        <v>5</v>
      </c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1"/>
      <c r="S6" s="1"/>
      <c r="T6" s="1"/>
      <c r="U6" s="1"/>
      <c r="V6" s="1"/>
      <c r="W6" s="1"/>
      <c r="X6" s="1"/>
    </row>
    <row r="7" spans="1:24" x14ac:dyDescent="0.2">
      <c r="A7" s="45"/>
      <c r="B7" s="45"/>
      <c r="C7" s="45"/>
      <c r="D7" s="45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">
      <c r="A9" s="69" t="s">
        <v>18</v>
      </c>
      <c r="B9" s="70" t="s">
        <v>47</v>
      </c>
      <c r="C9" s="55" t="s">
        <v>45</v>
      </c>
      <c r="D9" s="5" t="s">
        <v>0</v>
      </c>
      <c r="E9" s="6">
        <f>SUM(F9:Q9)</f>
        <v>540133.52113999997</v>
      </c>
      <c r="F9" s="6">
        <f>SUM(F10:F14)</f>
        <v>37209.1</v>
      </c>
      <c r="G9" s="6">
        <f t="shared" ref="G9:Q9" si="0">SUM(G10:G14)</f>
        <v>39149.421139999999</v>
      </c>
      <c r="H9" s="6">
        <f t="shared" si="0"/>
        <v>43490</v>
      </c>
      <c r="I9" s="6">
        <f t="shared" si="0"/>
        <v>43490</v>
      </c>
      <c r="J9" s="6">
        <f t="shared" si="0"/>
        <v>43490</v>
      </c>
      <c r="K9" s="6">
        <f t="shared" si="0"/>
        <v>47615</v>
      </c>
      <c r="L9" s="6">
        <f t="shared" si="0"/>
        <v>47615</v>
      </c>
      <c r="M9" s="6">
        <f t="shared" si="0"/>
        <v>47615</v>
      </c>
      <c r="N9" s="6">
        <f t="shared" si="0"/>
        <v>47615</v>
      </c>
      <c r="O9" s="6">
        <f t="shared" si="0"/>
        <v>47615</v>
      </c>
      <c r="P9" s="6">
        <f t="shared" si="0"/>
        <v>47615</v>
      </c>
      <c r="Q9" s="6">
        <f t="shared" si="0"/>
        <v>47615</v>
      </c>
    </row>
    <row r="10" spans="1:24" s="7" customFormat="1" x14ac:dyDescent="0.2">
      <c r="A10" s="69"/>
      <c r="B10" s="70"/>
      <c r="C10" s="55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6" x14ac:dyDescent="0.2">
      <c r="A11" s="69"/>
      <c r="B11" s="70"/>
      <c r="C11" s="55"/>
      <c r="D11" s="8" t="s">
        <v>9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">
      <c r="A12" s="69"/>
      <c r="B12" s="70"/>
      <c r="C12" s="55"/>
      <c r="D12" s="8" t="s">
        <v>10</v>
      </c>
      <c r="E12" s="9">
        <f t="shared" si="1"/>
        <v>1301.5999999999999</v>
      </c>
      <c r="F12" s="9">
        <v>0</v>
      </c>
      <c r="G12" s="9">
        <v>1301.5999999999999</v>
      </c>
      <c r="H12" s="9"/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6" x14ac:dyDescent="0.2">
      <c r="A13" s="69"/>
      <c r="B13" s="70"/>
      <c r="C13" s="55"/>
      <c r="D13" s="8" t="s">
        <v>17</v>
      </c>
      <c r="E13" s="9">
        <f>SUM(F13:Q13)</f>
        <v>538831.92113999999</v>
      </c>
      <c r="F13" s="9">
        <f>36809.1+400</f>
        <v>37209.1</v>
      </c>
      <c r="G13" s="9">
        <f>44241.362-1964.21658-4429.32428</f>
        <v>37847.82114</v>
      </c>
      <c r="H13" s="9">
        <v>43490</v>
      </c>
      <c r="I13" s="9">
        <v>43490</v>
      </c>
      <c r="J13" s="9">
        <v>43490</v>
      </c>
      <c r="K13" s="9">
        <v>47615</v>
      </c>
      <c r="L13" s="9">
        <v>47615</v>
      </c>
      <c r="M13" s="9">
        <v>47615</v>
      </c>
      <c r="N13" s="9">
        <v>47615</v>
      </c>
      <c r="O13" s="9">
        <v>47615</v>
      </c>
      <c r="P13" s="9">
        <v>47615</v>
      </c>
      <c r="Q13" s="9">
        <v>47615</v>
      </c>
      <c r="R13" s="11"/>
      <c r="S13" s="10"/>
      <c r="T13" s="10"/>
    </row>
    <row r="14" spans="1:24" s="7" customFormat="1" x14ac:dyDescent="0.2">
      <c r="A14" s="69"/>
      <c r="B14" s="71"/>
      <c r="C14" s="56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">
      <c r="A15" s="57" t="s">
        <v>19</v>
      </c>
      <c r="B15" s="58" t="s">
        <v>42</v>
      </c>
      <c r="C15" s="57" t="s">
        <v>45</v>
      </c>
      <c r="D15" s="5" t="s">
        <v>0</v>
      </c>
      <c r="E15" s="6">
        <f t="shared" si="1"/>
        <v>196.09899999999999</v>
      </c>
      <c r="F15" s="6">
        <f>SUM(F16:F20)</f>
        <v>196.09899999999999</v>
      </c>
      <c r="G15" s="6">
        <f t="shared" ref="G15:Q15" si="2">SUM(G16:G20)</f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x14ac:dyDescent="0.2">
      <c r="A16" s="55"/>
      <c r="B16" s="59"/>
      <c r="C16" s="55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6" x14ac:dyDescent="0.2">
      <c r="A17" s="55"/>
      <c r="B17" s="59"/>
      <c r="C17" s="55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">
      <c r="A18" s="55"/>
      <c r="B18" s="59"/>
      <c r="C18" s="55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43"/>
      <c r="S18" s="10"/>
      <c r="T18" s="10"/>
    </row>
    <row r="19" spans="1:20" s="7" customFormat="1" ht="36" x14ac:dyDescent="0.2">
      <c r="A19" s="55"/>
      <c r="B19" s="59"/>
      <c r="C19" s="55"/>
      <c r="D19" s="8" t="s">
        <v>17</v>
      </c>
      <c r="E19" s="9">
        <f t="shared" si="1"/>
        <v>196.09899999999999</v>
      </c>
      <c r="F19" s="9">
        <v>196.09899999999999</v>
      </c>
      <c r="G19" s="9"/>
      <c r="H19" s="9"/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43"/>
      <c r="S19" s="29"/>
      <c r="T19" s="10"/>
    </row>
    <row r="20" spans="1:20" s="7" customFormat="1" x14ac:dyDescent="0.2">
      <c r="A20" s="56"/>
      <c r="B20" s="60"/>
      <c r="C20" s="56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43"/>
      <c r="S20" s="29"/>
      <c r="T20" s="10"/>
    </row>
    <row r="21" spans="1:20" s="17" customFormat="1" x14ac:dyDescent="0.2">
      <c r="A21" s="46" t="s">
        <v>12</v>
      </c>
      <c r="B21" s="47"/>
      <c r="C21" s="48"/>
      <c r="D21" s="5" t="s">
        <v>0</v>
      </c>
      <c r="E21" s="13">
        <f t="shared" si="1"/>
        <v>540329.62014000001</v>
      </c>
      <c r="F21" s="13">
        <f>SUM(F22:F26)</f>
        <v>37405.199000000001</v>
      </c>
      <c r="G21" s="13">
        <f t="shared" ref="G21" si="3">SUM(G22:G26)</f>
        <v>39149.421139999999</v>
      </c>
      <c r="H21" s="13">
        <f t="shared" ref="H21" si="4">SUM(H22:H26)</f>
        <v>43490</v>
      </c>
      <c r="I21" s="13">
        <f t="shared" ref="I21" si="5">SUM(I22:I26)</f>
        <v>43490</v>
      </c>
      <c r="J21" s="13">
        <f t="shared" ref="J21" si="6">SUM(J22:J26)</f>
        <v>43490</v>
      </c>
      <c r="K21" s="13">
        <f t="shared" ref="K21" si="7">SUM(K22:K26)</f>
        <v>47615</v>
      </c>
      <c r="L21" s="14">
        <f t="shared" ref="L21" si="8">SUM(L22:L26)</f>
        <v>47615</v>
      </c>
      <c r="M21" s="15">
        <f t="shared" ref="M21" si="9">SUM(M22:M26)</f>
        <v>47615</v>
      </c>
      <c r="N21" s="14">
        <f t="shared" ref="N21" si="10">SUM(N22:N26)</f>
        <v>47615</v>
      </c>
      <c r="O21" s="14">
        <f t="shared" ref="O21" si="11">SUM(O22:O26)</f>
        <v>47615</v>
      </c>
      <c r="P21" s="14">
        <f t="shared" ref="P21" si="12">SUM(P22:P26)</f>
        <v>47615</v>
      </c>
      <c r="Q21" s="14">
        <f t="shared" ref="Q21" si="13">SUM(Q22:Q26)</f>
        <v>47615</v>
      </c>
      <c r="R21" s="44"/>
      <c r="S21" s="30"/>
      <c r="T21" s="16"/>
    </row>
    <row r="22" spans="1:20" s="17" customFormat="1" ht="36" x14ac:dyDescent="0.2">
      <c r="A22" s="49"/>
      <c r="B22" s="50"/>
      <c r="C22" s="51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44"/>
      <c r="S22" s="30"/>
      <c r="T22" s="16"/>
    </row>
    <row r="23" spans="1:20" s="17" customFormat="1" ht="36" x14ac:dyDescent="0.2">
      <c r="A23" s="49"/>
      <c r="B23" s="50"/>
      <c r="C23" s="51"/>
      <c r="D23" s="5" t="s">
        <v>9</v>
      </c>
      <c r="E23" s="18">
        <f>SUM(F23:Q23)</f>
        <v>0</v>
      </c>
      <c r="F23" s="18">
        <f t="shared" ref="F23:Q23" si="15">F11+F17</f>
        <v>0</v>
      </c>
      <c r="G23" s="18">
        <f t="shared" si="15"/>
        <v>0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44"/>
      <c r="S23" s="30"/>
      <c r="T23" s="16"/>
    </row>
    <row r="24" spans="1:20" s="17" customFormat="1" x14ac:dyDescent="0.2">
      <c r="A24" s="49"/>
      <c r="B24" s="50"/>
      <c r="C24" s="51"/>
      <c r="D24" s="5" t="s">
        <v>10</v>
      </c>
      <c r="E24" s="18">
        <f>SUM(F24:Q24)</f>
        <v>1301.5999999999999</v>
      </c>
      <c r="F24" s="18">
        <f>F12+F18</f>
        <v>0</v>
      </c>
      <c r="G24" s="18">
        <f t="shared" ref="G24:Q24" si="16">G12+G18</f>
        <v>1301.5999999999999</v>
      </c>
      <c r="H24" s="18">
        <f t="shared" si="16"/>
        <v>0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30"/>
      <c r="T24" s="16"/>
    </row>
    <row r="25" spans="1:20" s="17" customFormat="1" ht="36" x14ac:dyDescent="0.2">
      <c r="A25" s="49"/>
      <c r="B25" s="50"/>
      <c r="C25" s="51"/>
      <c r="D25" s="5" t="s">
        <v>17</v>
      </c>
      <c r="E25" s="18">
        <f>SUM(F25:Q25)</f>
        <v>539028.02014000004</v>
      </c>
      <c r="F25" s="18">
        <f>F13+F19</f>
        <v>37405.199000000001</v>
      </c>
      <c r="G25" s="18">
        <f t="shared" ref="G25:Q25" si="17">G13+G19</f>
        <v>37847.82114</v>
      </c>
      <c r="H25" s="18">
        <f t="shared" si="17"/>
        <v>43490</v>
      </c>
      <c r="I25" s="18">
        <f t="shared" si="17"/>
        <v>43490</v>
      </c>
      <c r="J25" s="18">
        <f t="shared" si="17"/>
        <v>43490</v>
      </c>
      <c r="K25" s="18">
        <f t="shared" si="17"/>
        <v>47615</v>
      </c>
      <c r="L25" s="18">
        <f t="shared" si="17"/>
        <v>47615</v>
      </c>
      <c r="M25" s="18">
        <f t="shared" si="17"/>
        <v>47615</v>
      </c>
      <c r="N25" s="18">
        <f t="shared" si="17"/>
        <v>47615</v>
      </c>
      <c r="O25" s="18">
        <f t="shared" si="17"/>
        <v>47615</v>
      </c>
      <c r="P25" s="18">
        <f t="shared" si="17"/>
        <v>47615</v>
      </c>
      <c r="Q25" s="18">
        <f t="shared" si="17"/>
        <v>47615</v>
      </c>
      <c r="R25" s="16"/>
      <c r="S25" s="30"/>
      <c r="T25" s="16"/>
    </row>
    <row r="26" spans="1:20" s="17" customFormat="1" x14ac:dyDescent="0.2">
      <c r="A26" s="52"/>
      <c r="B26" s="53"/>
      <c r="C26" s="54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  <c r="S26" s="31"/>
    </row>
    <row r="27" spans="1:20" ht="16.5" customHeight="1" x14ac:dyDescent="0.2">
      <c r="A27" s="65" t="s">
        <v>13</v>
      </c>
      <c r="B27" s="66"/>
      <c r="C27" s="67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  <c r="S27" s="32"/>
    </row>
    <row r="28" spans="1:20" ht="16.5" customHeight="1" x14ac:dyDescent="0.2">
      <c r="A28" s="34" t="s">
        <v>14</v>
      </c>
      <c r="B28" s="35"/>
      <c r="C28" s="36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  <c r="S28" s="32"/>
    </row>
    <row r="29" spans="1:20" ht="16.5" customHeight="1" x14ac:dyDescent="0.2">
      <c r="A29" s="37"/>
      <c r="B29" s="38"/>
      <c r="C29" s="39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  <c r="S29" s="32"/>
    </row>
    <row r="30" spans="1:20" ht="36" x14ac:dyDescent="0.2">
      <c r="A30" s="37"/>
      <c r="B30" s="38"/>
      <c r="C30" s="39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  <c r="S30" s="32"/>
    </row>
    <row r="31" spans="1:20" x14ac:dyDescent="0.2">
      <c r="A31" s="37"/>
      <c r="B31" s="38"/>
      <c r="C31" s="39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  <c r="S31" s="32"/>
    </row>
    <row r="32" spans="1:20" ht="36" x14ac:dyDescent="0.2">
      <c r="A32" s="37"/>
      <c r="B32" s="38"/>
      <c r="C32" s="39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  <c r="S32" s="32"/>
    </row>
    <row r="33" spans="1:19" x14ac:dyDescent="0.2">
      <c r="A33" s="40"/>
      <c r="B33" s="41"/>
      <c r="C33" s="42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  <c r="S33" s="32"/>
    </row>
    <row r="34" spans="1:19" ht="16.5" customHeight="1" x14ac:dyDescent="0.2">
      <c r="A34" s="35" t="s">
        <v>15</v>
      </c>
      <c r="B34" s="35"/>
      <c r="C34" s="36"/>
      <c r="D34" s="5" t="s">
        <v>0</v>
      </c>
      <c r="E34" s="18">
        <f>SUM(F34:Q34)</f>
        <v>540329.62014000001</v>
      </c>
      <c r="F34" s="18">
        <f t="shared" ref="F34:K34" si="22">SUM(F35:F38)</f>
        <v>37405.199000000001</v>
      </c>
      <c r="G34" s="18">
        <f t="shared" si="22"/>
        <v>39149.421139999999</v>
      </c>
      <c r="H34" s="18">
        <f t="shared" si="22"/>
        <v>43490</v>
      </c>
      <c r="I34" s="18">
        <f t="shared" si="22"/>
        <v>43490</v>
      </c>
      <c r="J34" s="18">
        <f t="shared" si="22"/>
        <v>43490</v>
      </c>
      <c r="K34" s="18">
        <f t="shared" si="22"/>
        <v>47615</v>
      </c>
      <c r="L34" s="18">
        <f t="shared" ref="L34:Q34" si="23">SUM(L35:L38)</f>
        <v>47615</v>
      </c>
      <c r="M34" s="18">
        <f t="shared" si="23"/>
        <v>47615</v>
      </c>
      <c r="N34" s="18">
        <f t="shared" si="23"/>
        <v>47615</v>
      </c>
      <c r="O34" s="18">
        <f t="shared" si="23"/>
        <v>47615</v>
      </c>
      <c r="P34" s="18">
        <f t="shared" si="23"/>
        <v>47615</v>
      </c>
      <c r="Q34" s="18">
        <f t="shared" si="23"/>
        <v>47615</v>
      </c>
      <c r="S34" s="32"/>
    </row>
    <row r="35" spans="1:19" s="22" customFormat="1" x14ac:dyDescent="0.2">
      <c r="A35" s="38"/>
      <c r="B35" s="38"/>
      <c r="C35" s="39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9" s="22" customFormat="1" ht="36" x14ac:dyDescent="0.2">
      <c r="A36" s="38"/>
      <c r="B36" s="38"/>
      <c r="C36" s="39"/>
      <c r="D36" s="27" t="s">
        <v>9</v>
      </c>
      <c r="E36" s="20">
        <f t="shared" si="24"/>
        <v>0</v>
      </c>
      <c r="F36" s="20">
        <f t="shared" ref="F36:Q36" si="26">F23</f>
        <v>0</v>
      </c>
      <c r="G36" s="20">
        <f t="shared" si="26"/>
        <v>0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9" s="22" customFormat="1" x14ac:dyDescent="0.2">
      <c r="A37" s="38"/>
      <c r="B37" s="38"/>
      <c r="C37" s="39"/>
      <c r="D37" s="27" t="s">
        <v>10</v>
      </c>
      <c r="E37" s="20">
        <f t="shared" si="24"/>
        <v>1301.5999999999999</v>
      </c>
      <c r="F37" s="20">
        <f t="shared" ref="F37:Q37" si="27">F24</f>
        <v>0</v>
      </c>
      <c r="G37" s="20">
        <f t="shared" si="27"/>
        <v>1301.5999999999999</v>
      </c>
      <c r="H37" s="20">
        <f t="shared" si="27"/>
        <v>0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9" s="22" customFormat="1" ht="36" x14ac:dyDescent="0.2">
      <c r="A38" s="38"/>
      <c r="B38" s="38"/>
      <c r="C38" s="39"/>
      <c r="D38" s="27" t="s">
        <v>17</v>
      </c>
      <c r="E38" s="20">
        <f t="shared" si="24"/>
        <v>539028.02014000004</v>
      </c>
      <c r="F38" s="20">
        <f>F25</f>
        <v>37405.199000000001</v>
      </c>
      <c r="G38" s="20">
        <f t="shared" ref="G38:Q38" si="28">G25</f>
        <v>37847.82114</v>
      </c>
      <c r="H38" s="20">
        <f t="shared" si="28"/>
        <v>43490</v>
      </c>
      <c r="I38" s="20">
        <f t="shared" si="28"/>
        <v>43490</v>
      </c>
      <c r="J38" s="20">
        <f t="shared" si="28"/>
        <v>43490</v>
      </c>
      <c r="K38" s="20">
        <f t="shared" si="28"/>
        <v>47615</v>
      </c>
      <c r="L38" s="20">
        <f>L25</f>
        <v>47615</v>
      </c>
      <c r="M38" s="20">
        <f t="shared" si="28"/>
        <v>47615</v>
      </c>
      <c r="N38" s="20">
        <f t="shared" si="28"/>
        <v>47615</v>
      </c>
      <c r="O38" s="20">
        <f t="shared" si="28"/>
        <v>47615</v>
      </c>
      <c r="P38" s="20">
        <f t="shared" si="28"/>
        <v>47615</v>
      </c>
      <c r="Q38" s="20">
        <f t="shared" si="28"/>
        <v>47615</v>
      </c>
    </row>
    <row r="39" spans="1:19" s="22" customFormat="1" ht="16.5" customHeight="1" x14ac:dyDescent="0.2">
      <c r="A39" s="41"/>
      <c r="B39" s="41"/>
      <c r="C39" s="42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9" s="22" customFormat="1" ht="16.5" customHeight="1" x14ac:dyDescent="0.2">
      <c r="A40" s="62" t="s">
        <v>13</v>
      </c>
      <c r="B40" s="63"/>
      <c r="C40" s="64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9" s="22" customFormat="1" ht="16.5" customHeight="1" x14ac:dyDescent="0.2">
      <c r="A41" s="34" t="s">
        <v>43</v>
      </c>
      <c r="B41" s="35"/>
      <c r="C41" s="36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9" ht="36" x14ac:dyDescent="0.2">
      <c r="A42" s="37"/>
      <c r="B42" s="38"/>
      <c r="C42" s="39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9" ht="36" x14ac:dyDescent="0.2">
      <c r="A43" s="37"/>
      <c r="B43" s="38"/>
      <c r="C43" s="39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9" x14ac:dyDescent="0.2">
      <c r="A44" s="37"/>
      <c r="B44" s="38"/>
      <c r="C44" s="39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9" ht="36" x14ac:dyDescent="0.2">
      <c r="A45" s="37"/>
      <c r="B45" s="38"/>
      <c r="C45" s="39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9" s="25" customFormat="1" x14ac:dyDescent="0.2">
      <c r="A46" s="40"/>
      <c r="B46" s="41"/>
      <c r="C46" s="42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9" s="22" customFormat="1" ht="16.5" customHeight="1" x14ac:dyDescent="0.2">
      <c r="A47" s="34" t="s">
        <v>44</v>
      </c>
      <c r="B47" s="35"/>
      <c r="C47" s="36"/>
      <c r="D47" s="28" t="s">
        <v>0</v>
      </c>
      <c r="E47" s="18">
        <f>SUM(E48:E51)</f>
        <v>540329.62014000001</v>
      </c>
      <c r="F47" s="18">
        <f t="shared" ref="F47:Q47" si="32">SUM(F48:F51)</f>
        <v>37405.199000000001</v>
      </c>
      <c r="G47" s="18">
        <f t="shared" si="32"/>
        <v>39149.421139999999</v>
      </c>
      <c r="H47" s="18">
        <f t="shared" si="32"/>
        <v>43490</v>
      </c>
      <c r="I47" s="18">
        <f t="shared" si="32"/>
        <v>43490</v>
      </c>
      <c r="J47" s="18">
        <f t="shared" si="32"/>
        <v>43490</v>
      </c>
      <c r="K47" s="18">
        <f t="shared" si="32"/>
        <v>47615</v>
      </c>
      <c r="L47" s="18">
        <f t="shared" si="32"/>
        <v>47615</v>
      </c>
      <c r="M47" s="18">
        <f t="shared" si="32"/>
        <v>47615</v>
      </c>
      <c r="N47" s="18">
        <f t="shared" si="32"/>
        <v>47615</v>
      </c>
      <c r="O47" s="18">
        <f t="shared" si="32"/>
        <v>47615</v>
      </c>
      <c r="P47" s="18">
        <f t="shared" si="32"/>
        <v>47615</v>
      </c>
      <c r="Q47" s="18">
        <f t="shared" si="32"/>
        <v>47615</v>
      </c>
    </row>
    <row r="48" spans="1:19" ht="36" x14ac:dyDescent="0.2">
      <c r="A48" s="37"/>
      <c r="B48" s="38"/>
      <c r="C48" s="39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36" x14ac:dyDescent="0.2">
      <c r="A49" s="37"/>
      <c r="B49" s="38"/>
      <c r="C49" s="39"/>
      <c r="D49" s="5" t="s">
        <v>9</v>
      </c>
      <c r="E49" s="20">
        <f>SUM(F49:I49)</f>
        <v>0</v>
      </c>
      <c r="F49" s="18">
        <f t="shared" ref="F49:Q49" si="34">F23</f>
        <v>0</v>
      </c>
      <c r="G49" s="18">
        <f t="shared" si="34"/>
        <v>0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x14ac:dyDescent="0.2">
      <c r="A50" s="37"/>
      <c r="B50" s="38"/>
      <c r="C50" s="39"/>
      <c r="D50" s="5" t="s">
        <v>10</v>
      </c>
      <c r="E50" s="20">
        <f>SUM(F50:I50)</f>
        <v>1301.5999999999999</v>
      </c>
      <c r="F50" s="18">
        <f t="shared" ref="F50:Q50" si="35">F24</f>
        <v>0</v>
      </c>
      <c r="G50" s="18">
        <f t="shared" si="35"/>
        <v>1301.5999999999999</v>
      </c>
      <c r="H50" s="18">
        <f t="shared" si="35"/>
        <v>0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36" x14ac:dyDescent="0.2">
      <c r="A51" s="37"/>
      <c r="B51" s="38"/>
      <c r="C51" s="39"/>
      <c r="D51" s="5" t="s">
        <v>17</v>
      </c>
      <c r="E51" s="20">
        <f>SUM(F51:Q51)</f>
        <v>539028.02014000004</v>
      </c>
      <c r="F51" s="18">
        <f>F25</f>
        <v>37405.199000000001</v>
      </c>
      <c r="G51" s="18">
        <f t="shared" ref="G51:Q51" si="36">G25</f>
        <v>37847.82114</v>
      </c>
      <c r="H51" s="18">
        <f t="shared" si="36"/>
        <v>43490</v>
      </c>
      <c r="I51" s="18">
        <f>I25</f>
        <v>43490</v>
      </c>
      <c r="J51" s="18">
        <f t="shared" si="36"/>
        <v>43490</v>
      </c>
      <c r="K51" s="18">
        <f t="shared" si="36"/>
        <v>47615</v>
      </c>
      <c r="L51" s="18">
        <f t="shared" si="36"/>
        <v>47615</v>
      </c>
      <c r="M51" s="18">
        <f t="shared" si="36"/>
        <v>47615</v>
      </c>
      <c r="N51" s="18">
        <f t="shared" si="36"/>
        <v>47615</v>
      </c>
      <c r="O51" s="18">
        <f t="shared" si="36"/>
        <v>47615</v>
      </c>
      <c r="P51" s="18">
        <f t="shared" si="36"/>
        <v>47615</v>
      </c>
      <c r="Q51" s="18">
        <f t="shared" si="36"/>
        <v>47615</v>
      </c>
    </row>
    <row r="52" spans="1:17" s="25" customFormat="1" x14ac:dyDescent="0.2">
      <c r="A52" s="40"/>
      <c r="B52" s="41"/>
      <c r="C52" s="42"/>
      <c r="D52" s="5" t="s">
        <v>11</v>
      </c>
      <c r="E52" s="26">
        <f>SUM(F52:I52)</f>
        <v>0</v>
      </c>
      <c r="F52" s="18">
        <f>F26</f>
        <v>0</v>
      </c>
      <c r="G52" s="18">
        <f>G26</f>
        <v>0</v>
      </c>
      <c r="H52" s="18">
        <f t="shared" ref="H52:Q52" si="37">H26</f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  <row r="53" spans="1:17" x14ac:dyDescent="0.2">
      <c r="H53" s="33" t="s">
        <v>46</v>
      </c>
    </row>
  </sheetData>
  <mergeCells count="22">
    <mergeCell ref="P2:Q2"/>
    <mergeCell ref="A40:C40"/>
    <mergeCell ref="A27:C27"/>
    <mergeCell ref="A28:C33"/>
    <mergeCell ref="H3:L3"/>
    <mergeCell ref="A9:A14"/>
    <mergeCell ref="B9:B14"/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2019-08-26T05:24:20Z</cp:lastPrinted>
  <dcterms:created xsi:type="dcterms:W3CDTF">1996-10-08T23:32:33Z</dcterms:created>
  <dcterms:modified xsi:type="dcterms:W3CDTF">2020-11-10T03:59:08Z</dcterms:modified>
</cp:coreProperties>
</file>