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5 Доступная среда\МП\696-п от 30.09.2024 - копия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0" i="4" l="1"/>
  <c r="J69" i="4"/>
  <c r="J68" i="4"/>
  <c r="J67" i="4"/>
  <c r="J66" i="4"/>
  <c r="J64" i="4"/>
  <c r="J63" i="4"/>
  <c r="J62" i="4"/>
  <c r="J61" i="4"/>
  <c r="J60" i="4" s="1"/>
  <c r="J57" i="4"/>
  <c r="J47" i="4"/>
  <c r="J43" i="4"/>
  <c r="J34" i="4"/>
  <c r="J31" i="4"/>
  <c r="J44" i="4" s="1"/>
  <c r="J30" i="4"/>
  <c r="J56" i="4" s="1"/>
  <c r="J29" i="4"/>
  <c r="J42" i="4" s="1"/>
  <c r="J21" i="4"/>
  <c r="J20" i="4"/>
  <c r="J16" i="4"/>
  <c r="J15" i="4"/>
  <c r="J14" i="4"/>
  <c r="J32" i="4" s="1"/>
  <c r="J45" i="4" s="1"/>
  <c r="J10" i="4"/>
  <c r="J28" i="4" s="1"/>
  <c r="K10" i="4"/>
  <c r="K14" i="4"/>
  <c r="K32" i="4" s="1"/>
  <c r="K16" i="4"/>
  <c r="K15" i="4" s="1"/>
  <c r="K21" i="4"/>
  <c r="K29" i="4"/>
  <c r="K42" i="4" s="1"/>
  <c r="K30" i="4"/>
  <c r="K31" i="4"/>
  <c r="K44" i="4" s="1"/>
  <c r="K34" i="4"/>
  <c r="K43" i="4"/>
  <c r="K47" i="4"/>
  <c r="K55" i="4"/>
  <c r="K56" i="4"/>
  <c r="K61" i="4"/>
  <c r="K62" i="4"/>
  <c r="K63" i="4"/>
  <c r="K64" i="4"/>
  <c r="K57" i="4" s="1"/>
  <c r="K67" i="4"/>
  <c r="K66" i="4" s="1"/>
  <c r="K68" i="4"/>
  <c r="K69" i="4"/>
  <c r="K70" i="4"/>
  <c r="G19" i="4"/>
  <c r="K60" i="4" l="1"/>
  <c r="J54" i="4"/>
  <c r="J41" i="4"/>
  <c r="J40" i="4" s="1"/>
  <c r="J55" i="4"/>
  <c r="J9" i="4"/>
  <c r="J27" i="4" s="1"/>
  <c r="K58" i="4"/>
  <c r="K45" i="4"/>
  <c r="K9" i="4"/>
  <c r="K27" i="4" s="1"/>
  <c r="K28" i="4"/>
  <c r="G25" i="4"/>
  <c r="J53" i="4" l="1"/>
  <c r="K54" i="4"/>
  <c r="K53" i="4" s="1"/>
  <c r="K41" i="4"/>
  <c r="K40" i="4" s="1"/>
  <c r="G70" i="4"/>
  <c r="I70" i="4" l="1"/>
  <c r="I21" i="4" l="1"/>
  <c r="H21" i="4"/>
  <c r="G21" i="4"/>
  <c r="I64" i="4"/>
  <c r="I57" i="4" s="1"/>
  <c r="F13" i="4" l="1"/>
  <c r="F19" i="4"/>
  <c r="I67" i="4" l="1"/>
  <c r="I68" i="4"/>
  <c r="H68" i="4" s="1"/>
  <c r="G68" i="4" s="1"/>
  <c r="F68" i="4" s="1"/>
  <c r="I69" i="4"/>
  <c r="H69" i="4" s="1"/>
  <c r="G69" i="4" s="1"/>
  <c r="F69" i="4" s="1"/>
  <c r="I61" i="4"/>
  <c r="I62" i="4"/>
  <c r="H62" i="4" s="1"/>
  <c r="G62" i="4" s="1"/>
  <c r="F62" i="4" s="1"/>
  <c r="I63" i="4"/>
  <c r="H63" i="4" s="1"/>
  <c r="G63" i="4" s="1"/>
  <c r="F63" i="4" s="1"/>
  <c r="I47" i="4"/>
  <c r="I34" i="4"/>
  <c r="I31" i="4"/>
  <c r="I44" i="4" s="1"/>
  <c r="I30" i="4"/>
  <c r="I43" i="4" s="1"/>
  <c r="I29" i="4"/>
  <c r="I55" i="4" s="1"/>
  <c r="I20" i="4"/>
  <c r="H20" i="4" s="1"/>
  <c r="G20" i="4" s="1"/>
  <c r="F20" i="4" s="1"/>
  <c r="I16" i="4"/>
  <c r="I14" i="4"/>
  <c r="H14" i="4" s="1"/>
  <c r="G14" i="4" s="1"/>
  <c r="F14" i="4" s="1"/>
  <c r="I10" i="4"/>
  <c r="H10" i="4" s="1"/>
  <c r="G10" i="4" s="1"/>
  <c r="F10" i="4" s="1"/>
  <c r="H67" i="4" l="1"/>
  <c r="G67" i="4" s="1"/>
  <c r="F67" i="4" s="1"/>
  <c r="I66" i="4"/>
  <c r="H61" i="4"/>
  <c r="G61" i="4" s="1"/>
  <c r="F61" i="4" s="1"/>
  <c r="I60" i="4"/>
  <c r="I56" i="4"/>
  <c r="I28" i="4"/>
  <c r="I42" i="4"/>
  <c r="I32" i="4"/>
  <c r="I45" i="4" s="1"/>
  <c r="I15" i="4"/>
  <c r="H16" i="4"/>
  <c r="G16" i="4" s="1"/>
  <c r="F16" i="4" s="1"/>
  <c r="F28" i="4" s="1"/>
  <c r="I9" i="4"/>
  <c r="I27" i="4" s="1"/>
  <c r="G28" i="4" l="1"/>
  <c r="H28" i="4"/>
  <c r="I41" i="4"/>
  <c r="I40" i="4" s="1"/>
  <c r="I54" i="4"/>
  <c r="I53" i="4" s="1"/>
  <c r="F70" i="4"/>
  <c r="F41" i="4"/>
  <c r="G41" i="4"/>
  <c r="H41" i="4"/>
  <c r="F31" i="4"/>
  <c r="G31" i="4"/>
  <c r="H31" i="4"/>
  <c r="F21" i="4"/>
  <c r="E23" i="4"/>
  <c r="E24" i="4"/>
  <c r="E25" i="4"/>
  <c r="E26" i="4"/>
  <c r="E22" i="4"/>
  <c r="E21" i="4" l="1"/>
  <c r="E19" i="4"/>
  <c r="H70" i="4" l="1"/>
  <c r="G64" i="4"/>
  <c r="G57" i="4" s="1"/>
  <c r="H64" i="4"/>
  <c r="F64" i="4"/>
  <c r="F57" i="4" s="1"/>
  <c r="H57" i="4" l="1"/>
  <c r="E71" i="4"/>
  <c r="E70" i="4"/>
  <c r="E65" i="4"/>
  <c r="E57" i="4" l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s="1"/>
  <c r="G27" i="4" l="1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<sst xmlns="http://schemas.openxmlformats.org/spreadsheetml/2006/main" count="181" uniqueCount="113">
  <si>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</si>
  <si>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</si>
  <si>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</si>
  <si>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</si>
  <si>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</si>
  <si>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</si>
  <si>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</si>
  <si>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</si>
  <si>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</si>
  <si>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</si>
  <si>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</si>
  <si>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</si>
  <si>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</si>
  <si>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</si>
  <si>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</si>
  <si>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</si>
  <si>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</si>
  <si>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</si>
  <si>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</si>
  <si>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</si>
  <si>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</si>
  <si>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</si>
  <si>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</si>
  <si>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</si>
  <si>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</si>
  <si>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</si>
  <si>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</si>
  <si>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</si>
  <si>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</si>
  <si>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</si>
  <si>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</si>
  <si>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</si>
  <si>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</si>
  <si>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</si>
  <si>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</si>
  <si>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</si>
  <si>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</si>
  <si>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</si>
  <si>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</si>
  <si>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</si>
  <si>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</si>
  <si>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</si>
  <si>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</si>
  <si>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</si>
  <si>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</si>
  <si>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</si>
  <si>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</si>
  <si>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</si>
  <si>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</si>
  <si>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</si>
  <si>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</si>
  <si>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</si>
  <si>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</si>
  <si>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</si>
  <si>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</si>
  <si>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</si>
  <si>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</si>
  <si>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</si>
  <si>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</si>
  <si>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</si>
  <si>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</si>
  <si>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</si>
  <si>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</si>
  <si>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</si>
  <si>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</si>
  <si>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</si>
  <si>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</si>
  <si>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</si>
  <si>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</si>
  <si>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</si>
  <si>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</si>
  <si>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</si>
  <si>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</si>
  <si>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</si>
  <si>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</si>
  <si>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</si>
  <si>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</si>
  <si>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</si>
  <si>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</si>
  <si>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</si>
  <si>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</si>
  <si>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</si>
  <si>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</si>
  <si>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</si>
  <si>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</si>
  <si>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</si>
  <si>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</si>
  <si>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</si>
  <si>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</si>
  <si>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</si>
  <si>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</si>
  <si>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</si>
  <si>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</si>
  <si>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</si>
  <si>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</si>
  <si>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</si>
  <si>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9</t>
  </si>
  <si>
    <t>10</t>
  </si>
  <si>
    <t>8</t>
  </si>
  <si>
    <t>2026 год</t>
  </si>
  <si>
    <t>2026 г.</t>
  </si>
  <si>
    <t>6</t>
  </si>
  <si>
    <t>7</t>
  </si>
  <si>
    <t>Ответственный исполнитель / соисполнитель</t>
  </si>
  <si>
    <t>Остаток стоимости на 01.01.2024</t>
  </si>
  <si>
    <t>Таблица 2</t>
  </si>
  <si>
    <t>2027 год</t>
  </si>
  <si>
    <t>2027 г.</t>
  </si>
  <si>
    <t>2028-2030 гг.</t>
  </si>
  <si>
    <t>2027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</si>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</sst>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9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0" fontId="25" fillId="0" borderId="0" xfId="0" applyFont="1" applyAlignment="1" applyProtection="1">
      <alignment horizontal="right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2"/>
  <sheetViews>
    <sheetView tabSelected="1" view="pageBreakPreview" topLeftCell="B7" zoomScale="85" zoomScaleNormal="85" zoomScaleSheetLayoutView="85" workbookViewId="0">
      <selection activeCell="M9" sqref="M9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1" width="17.5703125" style="1" customWidth="1"/>
    <col min="12" max="12" width="18.7109375" style="1" customWidth="1"/>
    <col min="13" max="13" width="17.5703125" style="1" bestFit="1" customWidth="1"/>
    <col min="14" max="16384" width="9.140625" style="1"/>
  </cols>
  <sheetData>
    <row r="1" spans="1:12" x14ac:dyDescent="0.25">
      <c r="A1" s="6"/>
      <c r="B1" s="7"/>
      <c r="C1" s="7"/>
      <c r="D1" s="7"/>
      <c r="E1" s="7"/>
      <c r="F1" s="130"/>
      <c r="G1" s="130"/>
      <c r="H1" s="130"/>
      <c r="I1" s="54"/>
      <c r="J1" s="80"/>
      <c r="K1" s="76" t="s">
        <v>105</v>
      </c>
    </row>
    <row r="2" spans="1:12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6.5" customHeight="1" x14ac:dyDescent="0.25">
      <c r="A3" s="135" t="s">
        <v>20</v>
      </c>
      <c r="B3" s="135"/>
      <c r="C3" s="135"/>
      <c r="D3" s="135"/>
      <c r="E3" s="135"/>
      <c r="F3" s="135"/>
      <c r="G3" s="135"/>
      <c r="H3" s="135"/>
      <c r="I3" s="56"/>
      <c r="J3" s="82"/>
    </row>
    <row r="4" spans="1:12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6.5" customHeight="1" x14ac:dyDescent="0.2">
      <c r="A5" s="133" t="s">
        <v>21</v>
      </c>
      <c r="B5" s="134" t="s">
        <v>22</v>
      </c>
      <c r="C5" s="134" t="s">
        <v>103</v>
      </c>
      <c r="D5" s="134" t="s">
        <v>1</v>
      </c>
      <c r="E5" s="85" t="s">
        <v>2</v>
      </c>
      <c r="F5" s="86"/>
      <c r="G5" s="86"/>
      <c r="H5" s="86"/>
      <c r="I5" s="86"/>
      <c r="J5" s="86"/>
      <c r="K5" s="87"/>
    </row>
    <row r="6" spans="1:12" s="2" customFormat="1" x14ac:dyDescent="0.2">
      <c r="A6" s="133"/>
      <c r="B6" s="134"/>
      <c r="C6" s="134"/>
      <c r="D6" s="134"/>
      <c r="E6" s="85" t="s">
        <v>23</v>
      </c>
      <c r="F6" s="86"/>
      <c r="G6" s="86"/>
      <c r="H6" s="86"/>
      <c r="I6" s="86"/>
      <c r="J6" s="86"/>
      <c r="K6" s="87"/>
    </row>
    <row r="7" spans="1:12" s="2" customFormat="1" ht="84.75" customHeight="1" x14ac:dyDescent="0.2">
      <c r="A7" s="133"/>
      <c r="B7" s="134"/>
      <c r="C7" s="134"/>
      <c r="D7" s="134"/>
      <c r="E7" s="50" t="s">
        <v>3</v>
      </c>
      <c r="F7" s="50" t="s">
        <v>14</v>
      </c>
      <c r="G7" s="79" t="s">
        <v>15</v>
      </c>
      <c r="H7" s="50" t="s">
        <v>82</v>
      </c>
      <c r="I7" s="55" t="s">
        <v>95</v>
      </c>
      <c r="J7" s="81" t="s">
        <v>109</v>
      </c>
      <c r="K7" s="51" t="s">
        <v>110</v>
      </c>
    </row>
    <row r="8" spans="1:12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101</v>
      </c>
      <c r="G8" s="8" t="s">
        <v>102</v>
      </c>
      <c r="H8" s="8" t="s">
        <v>98</v>
      </c>
      <c r="I8" s="8" t="s">
        <v>96</v>
      </c>
      <c r="J8" s="8" t="s">
        <v>97</v>
      </c>
      <c r="K8" s="8" t="s">
        <v>112</v>
      </c>
    </row>
    <row r="9" spans="1:12" s="2" customFormat="1" x14ac:dyDescent="0.2">
      <c r="A9" s="131" t="s">
        <v>11</v>
      </c>
      <c r="B9" s="132" t="s">
        <v>90</v>
      </c>
      <c r="C9" s="131" t="s">
        <v>89</v>
      </c>
      <c r="D9" s="9" t="s">
        <v>0</v>
      </c>
      <c r="E9" s="64">
        <f>SUM(E10+E11+E12+E13+E14)</f>
        <v>545.60000000000014</v>
      </c>
      <c r="F9" s="64">
        <f>SUM(F10:F14)</f>
        <v>545.60000000000014</v>
      </c>
      <c r="G9" s="64">
        <f t="shared" ref="G9:K9" si="0">SUM(G10:G14)</f>
        <v>0</v>
      </c>
      <c r="H9" s="64">
        <f t="shared" si="0"/>
        <v>0</v>
      </c>
      <c r="I9" s="64">
        <f t="shared" si="0"/>
        <v>0</v>
      </c>
      <c r="J9" s="64">
        <f t="shared" ref="J9" si="1">SUM(J10:J14)</f>
        <v>0</v>
      </c>
      <c r="K9" s="64">
        <f t="shared" si="0"/>
        <v>0</v>
      </c>
    </row>
    <row r="10" spans="1:12" s="2" customFormat="1" x14ac:dyDescent="0.2">
      <c r="A10" s="131"/>
      <c r="B10" s="132"/>
      <c r="C10" s="131"/>
      <c r="D10" s="10" t="s">
        <v>9</v>
      </c>
      <c r="E10" s="11">
        <f>SUM(F10:H10)</f>
        <v>0</v>
      </c>
      <c r="F10" s="11">
        <f>SUM(G10:L10)</f>
        <v>0</v>
      </c>
      <c r="G10" s="11">
        <f>SUM(H10:M10)</f>
        <v>0</v>
      </c>
      <c r="H10" s="11">
        <f>SUM(I10:N10)</f>
        <v>0</v>
      </c>
      <c r="I10" s="11">
        <f>SUM(K10:O10)</f>
        <v>0</v>
      </c>
      <c r="J10" s="11">
        <f>SUM(L10:P10)</f>
        <v>0</v>
      </c>
      <c r="K10" s="11">
        <f t="shared" ref="K10" si="2">SUM(L10:P10)</f>
        <v>0</v>
      </c>
    </row>
    <row r="11" spans="1:12" s="2" customFormat="1" x14ac:dyDescent="0.2">
      <c r="A11" s="119"/>
      <c r="B11" s="118"/>
      <c r="C11" s="119"/>
      <c r="D11" s="12" t="s">
        <v>4</v>
      </c>
      <c r="E11" s="11">
        <f>SUM(F11:H11)</f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</row>
    <row r="12" spans="1:12" s="2" customFormat="1" x14ac:dyDescent="0.2">
      <c r="A12" s="119"/>
      <c r="B12" s="118"/>
      <c r="C12" s="119"/>
      <c r="D12" s="12" t="s">
        <v>5</v>
      </c>
      <c r="E12" s="11">
        <f>SUM(F12:H12)</f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</row>
    <row r="13" spans="1:12" s="2" customFormat="1" x14ac:dyDescent="0.2">
      <c r="A13" s="119"/>
      <c r="B13" s="118"/>
      <c r="C13" s="119"/>
      <c r="D13" s="12" t="s">
        <v>81</v>
      </c>
      <c r="E13" s="11">
        <f>SUM(F13:K13)</f>
        <v>545.60000000000014</v>
      </c>
      <c r="F13" s="65">
        <f>31.625-6.025+600-189.2+150-40.8</f>
        <v>545.60000000000014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58"/>
    </row>
    <row r="14" spans="1:12" s="2" customFormat="1" x14ac:dyDescent="0.2">
      <c r="A14" s="119"/>
      <c r="B14" s="118"/>
      <c r="C14" s="119"/>
      <c r="D14" s="12" t="s">
        <v>6</v>
      </c>
      <c r="E14" s="11">
        <f>SUM(F14:H14)</f>
        <v>0</v>
      </c>
      <c r="F14" s="11">
        <f>SUM(G14:L14)</f>
        <v>0</v>
      </c>
      <c r="G14" s="11">
        <f>SUM(H14:M14)</f>
        <v>0</v>
      </c>
      <c r="H14" s="11">
        <f>SUM(I14:N14)</f>
        <v>0</v>
      </c>
      <c r="I14" s="11">
        <f>SUM(K14:O14)</f>
        <v>0</v>
      </c>
      <c r="J14" s="11">
        <f>SUM(L14:P14)</f>
        <v>0</v>
      </c>
      <c r="K14" s="11">
        <f t="shared" ref="K14" si="3">SUM(L14:P14)</f>
        <v>0</v>
      </c>
      <c r="L14" s="57"/>
    </row>
    <row r="15" spans="1:12" s="2" customFormat="1" x14ac:dyDescent="0.2">
      <c r="A15" s="119" t="s">
        <v>10</v>
      </c>
      <c r="B15" s="118" t="s">
        <v>91</v>
      </c>
      <c r="C15" s="119" t="s">
        <v>89</v>
      </c>
      <c r="D15" s="13" t="s">
        <v>0</v>
      </c>
      <c r="E15" s="14">
        <f>SUM(E20+E19+E18+E17)</f>
        <v>1983.3360600000001</v>
      </c>
      <c r="F15" s="14">
        <f t="shared" ref="F15:I15" si="4">SUM(F16:F20)</f>
        <v>116.87</v>
      </c>
      <c r="G15" s="14">
        <f t="shared" si="4"/>
        <v>490.01606000000004</v>
      </c>
      <c r="H15" s="14">
        <f t="shared" si="4"/>
        <v>150</v>
      </c>
      <c r="I15" s="14">
        <f t="shared" si="4"/>
        <v>150</v>
      </c>
      <c r="J15" s="14">
        <f t="shared" ref="J15" si="5">SUM(J16:J20)</f>
        <v>150</v>
      </c>
      <c r="K15" s="14">
        <f t="shared" ref="K15" si="6">SUM(K16:K20)</f>
        <v>926.45</v>
      </c>
      <c r="L15" s="57"/>
    </row>
    <row r="16" spans="1:12" s="2" customFormat="1" x14ac:dyDescent="0.2">
      <c r="A16" s="119"/>
      <c r="B16" s="118"/>
      <c r="C16" s="119"/>
      <c r="D16" s="12" t="s">
        <v>9</v>
      </c>
      <c r="E16" s="65">
        <f>SUM(F16:H16)</f>
        <v>0</v>
      </c>
      <c r="F16" s="65">
        <f>SUM(G16:L16)</f>
        <v>0</v>
      </c>
      <c r="G16" s="65">
        <f>SUM(H16:M16)</f>
        <v>0</v>
      </c>
      <c r="H16" s="65">
        <f>SUM(I16:N16)</f>
        <v>0</v>
      </c>
      <c r="I16" s="65">
        <f>SUM(K16:O16)</f>
        <v>0</v>
      </c>
      <c r="J16" s="65">
        <f>SUM(L16:P16)</f>
        <v>0</v>
      </c>
      <c r="K16" s="65">
        <f t="shared" ref="K16" si="7">SUM(L16:P16)</f>
        <v>0</v>
      </c>
    </row>
    <row r="17" spans="1:13" s="2" customFormat="1" x14ac:dyDescent="0.2">
      <c r="A17" s="119"/>
      <c r="B17" s="118"/>
      <c r="C17" s="119"/>
      <c r="D17" s="12" t="s">
        <v>4</v>
      </c>
      <c r="E17" s="65">
        <f>SUM(F17:H17)</f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</row>
    <row r="18" spans="1:13" s="2" customFormat="1" x14ac:dyDescent="0.2">
      <c r="A18" s="119"/>
      <c r="B18" s="118"/>
      <c r="C18" s="119"/>
      <c r="D18" s="12" t="s">
        <v>5</v>
      </c>
      <c r="E18" s="65">
        <f>SUM(F18:H18)</f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</row>
    <row r="19" spans="1:13" s="2" customFormat="1" x14ac:dyDescent="0.2">
      <c r="A19" s="119"/>
      <c r="B19" s="118"/>
      <c r="C19" s="119"/>
      <c r="D19" s="12" t="s">
        <v>81</v>
      </c>
      <c r="E19" s="65">
        <f>SUM(F19:K19)</f>
        <v>1983.3360600000001</v>
      </c>
      <c r="F19" s="65">
        <f>210-93.13</f>
        <v>116.87</v>
      </c>
      <c r="G19" s="65">
        <f>133.55+1.8+180+174.66606</f>
        <v>490.01606000000004</v>
      </c>
      <c r="H19" s="65">
        <v>150</v>
      </c>
      <c r="I19" s="65">
        <v>150</v>
      </c>
      <c r="J19" s="65">
        <v>150</v>
      </c>
      <c r="K19" s="65">
        <v>926.45</v>
      </c>
      <c r="L19" s="59"/>
    </row>
    <row r="20" spans="1:13" s="2" customFormat="1" x14ac:dyDescent="0.2">
      <c r="A20" s="119"/>
      <c r="B20" s="118"/>
      <c r="C20" s="119"/>
      <c r="D20" s="12" t="s">
        <v>6</v>
      </c>
      <c r="E20" s="65">
        <f>SUM(F20:H20)</f>
        <v>0</v>
      </c>
      <c r="F20" s="65">
        <f>SUM(G20:L20)</f>
        <v>0</v>
      </c>
      <c r="G20" s="65">
        <f>SUM(H20:M20)</f>
        <v>0</v>
      </c>
      <c r="H20" s="65">
        <f>SUM(I20:N20)</f>
        <v>0</v>
      </c>
      <c r="I20" s="65">
        <f>SUM(K20:O20)</f>
        <v>0</v>
      </c>
      <c r="J20" s="65">
        <f>SUM(L20:P20)</f>
        <v>0</v>
      </c>
      <c r="K20" s="65">
        <v>0</v>
      </c>
    </row>
    <row r="21" spans="1:13" s="5" customFormat="1" ht="19.5" customHeight="1" x14ac:dyDescent="0.2">
      <c r="A21" s="119" t="s">
        <v>85</v>
      </c>
      <c r="B21" s="118" t="s">
        <v>92</v>
      </c>
      <c r="C21" s="119" t="s">
        <v>89</v>
      </c>
      <c r="D21" s="13" t="s">
        <v>0</v>
      </c>
      <c r="E21" s="64">
        <f t="shared" ref="E21:K21" si="8">SUM(E22:E26)</f>
        <v>332.87700000000001</v>
      </c>
      <c r="F21" s="14">
        <f t="shared" si="8"/>
        <v>87.876999999999995</v>
      </c>
      <c r="G21" s="74">
        <f t="shared" si="8"/>
        <v>245</v>
      </c>
      <c r="H21" s="14">
        <f t="shared" si="8"/>
        <v>0</v>
      </c>
      <c r="I21" s="14">
        <f t="shared" si="8"/>
        <v>0</v>
      </c>
      <c r="J21" s="14">
        <f t="shared" ref="J21" si="9">SUM(J22:J26)</f>
        <v>0</v>
      </c>
      <c r="K21" s="14">
        <f t="shared" si="8"/>
        <v>0</v>
      </c>
    </row>
    <row r="22" spans="1:13" s="5" customFormat="1" ht="16.5" customHeight="1" x14ac:dyDescent="0.2">
      <c r="A22" s="119"/>
      <c r="B22" s="129"/>
      <c r="C22" s="119"/>
      <c r="D22" s="10" t="s">
        <v>9</v>
      </c>
      <c r="E22" s="11">
        <f t="shared" ref="E22:E27" si="10">SUM(F22:K22)</f>
        <v>0</v>
      </c>
      <c r="F22" s="65">
        <v>0</v>
      </c>
      <c r="G22" s="75">
        <v>0</v>
      </c>
      <c r="H22" s="65">
        <v>0</v>
      </c>
      <c r="I22" s="65">
        <v>0</v>
      </c>
      <c r="J22" s="65">
        <v>0</v>
      </c>
      <c r="K22" s="65">
        <v>0</v>
      </c>
    </row>
    <row r="23" spans="1:13" s="5" customFormat="1" ht="26.25" customHeight="1" x14ac:dyDescent="0.2">
      <c r="A23" s="119"/>
      <c r="B23" s="129"/>
      <c r="C23" s="119"/>
      <c r="D23" s="12" t="s">
        <v>4</v>
      </c>
      <c r="E23" s="11">
        <f t="shared" si="10"/>
        <v>0</v>
      </c>
      <c r="F23" s="65">
        <v>0</v>
      </c>
      <c r="G23" s="75">
        <v>0</v>
      </c>
      <c r="H23" s="65">
        <v>0</v>
      </c>
      <c r="I23" s="65">
        <v>0</v>
      </c>
      <c r="J23" s="65">
        <v>0</v>
      </c>
      <c r="K23" s="65">
        <v>0</v>
      </c>
    </row>
    <row r="24" spans="1:13" s="5" customFormat="1" ht="25.5" customHeight="1" x14ac:dyDescent="0.2">
      <c r="A24" s="119"/>
      <c r="B24" s="129"/>
      <c r="C24" s="119"/>
      <c r="D24" s="12" t="s">
        <v>5</v>
      </c>
      <c r="E24" s="11">
        <f t="shared" si="10"/>
        <v>0</v>
      </c>
      <c r="F24" s="65">
        <v>0</v>
      </c>
      <c r="G24" s="75">
        <v>0</v>
      </c>
      <c r="H24" s="65">
        <v>0</v>
      </c>
      <c r="I24" s="65">
        <v>0</v>
      </c>
      <c r="J24" s="65">
        <v>0</v>
      </c>
      <c r="K24" s="65">
        <v>0</v>
      </c>
    </row>
    <row r="25" spans="1:13" s="5" customFormat="1" ht="18.75" customHeight="1" x14ac:dyDescent="0.2">
      <c r="A25" s="119"/>
      <c r="B25" s="129"/>
      <c r="C25" s="119"/>
      <c r="D25" s="12" t="s">
        <v>81</v>
      </c>
      <c r="E25" s="11">
        <f t="shared" si="10"/>
        <v>332.87700000000001</v>
      </c>
      <c r="F25" s="65">
        <v>87.876999999999995</v>
      </c>
      <c r="G25" s="75">
        <f>105+140</f>
        <v>245</v>
      </c>
      <c r="H25" s="65">
        <v>0</v>
      </c>
      <c r="I25" s="65">
        <v>0</v>
      </c>
      <c r="J25" s="65">
        <v>0</v>
      </c>
      <c r="K25" s="65">
        <v>0</v>
      </c>
      <c r="M25" s="53"/>
    </row>
    <row r="26" spans="1:13" s="5" customFormat="1" ht="31.5" customHeight="1" x14ac:dyDescent="0.2">
      <c r="A26" s="119"/>
      <c r="B26" s="129"/>
      <c r="C26" s="119"/>
      <c r="D26" s="12" t="s">
        <v>6</v>
      </c>
      <c r="E26" s="11">
        <f t="shared" si="10"/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</row>
    <row r="27" spans="1:13" s="17" customFormat="1" x14ac:dyDescent="0.2">
      <c r="A27" s="100" t="s">
        <v>7</v>
      </c>
      <c r="B27" s="101"/>
      <c r="C27" s="102"/>
      <c r="D27" s="60" t="s">
        <v>0</v>
      </c>
      <c r="E27" s="66">
        <f t="shared" si="10"/>
        <v>2861.8130600000004</v>
      </c>
      <c r="F27" s="66">
        <f t="shared" ref="F27:K27" si="11">F9+F15+F21</f>
        <v>750.34700000000009</v>
      </c>
      <c r="G27" s="66">
        <f t="shared" si="11"/>
        <v>735.01606000000004</v>
      </c>
      <c r="H27" s="66">
        <f t="shared" si="11"/>
        <v>150</v>
      </c>
      <c r="I27" s="66">
        <f t="shared" si="11"/>
        <v>150</v>
      </c>
      <c r="J27" s="66">
        <f t="shared" ref="J27" si="12">J9+J15+J21</f>
        <v>150</v>
      </c>
      <c r="K27" s="66">
        <f t="shared" si="11"/>
        <v>926.45</v>
      </c>
    </row>
    <row r="28" spans="1:13" s="20" customFormat="1" x14ac:dyDescent="0.2">
      <c r="A28" s="100"/>
      <c r="B28" s="101"/>
      <c r="C28" s="102"/>
      <c r="D28" s="60" t="s">
        <v>9</v>
      </c>
      <c r="E28" s="67">
        <f>SUM(F28:H28)</f>
        <v>0</v>
      </c>
      <c r="F28" s="68">
        <f t="shared" ref="F28:K28" si="13">F10+F16+F22</f>
        <v>0</v>
      </c>
      <c r="G28" s="68">
        <f t="shared" si="13"/>
        <v>0</v>
      </c>
      <c r="H28" s="68">
        <f t="shared" si="13"/>
        <v>0</v>
      </c>
      <c r="I28" s="68">
        <f t="shared" si="13"/>
        <v>0</v>
      </c>
      <c r="J28" s="68">
        <f t="shared" ref="J28" si="14">J10+J16+J22</f>
        <v>0</v>
      </c>
      <c r="K28" s="68">
        <f t="shared" si="13"/>
        <v>0</v>
      </c>
    </row>
    <row r="29" spans="1:13" s="20" customFormat="1" x14ac:dyDescent="0.2">
      <c r="A29" s="100"/>
      <c r="B29" s="101"/>
      <c r="C29" s="102"/>
      <c r="D29" s="61" t="s">
        <v>4</v>
      </c>
      <c r="E29" s="67">
        <f>SUM(F29:H29)</f>
        <v>0</v>
      </c>
      <c r="F29" s="68">
        <f t="shared" ref="F29:K30" si="15">F11+F17+F23</f>
        <v>0</v>
      </c>
      <c r="G29" s="68">
        <f t="shared" si="15"/>
        <v>0</v>
      </c>
      <c r="H29" s="68">
        <f t="shared" si="15"/>
        <v>0</v>
      </c>
      <c r="I29" s="68">
        <f t="shared" si="15"/>
        <v>0</v>
      </c>
      <c r="J29" s="68">
        <f t="shared" ref="J29" si="16">J11+J17+J23</f>
        <v>0</v>
      </c>
      <c r="K29" s="68">
        <f t="shared" si="15"/>
        <v>0</v>
      </c>
    </row>
    <row r="30" spans="1:13" s="20" customFormat="1" x14ac:dyDescent="0.2">
      <c r="A30" s="100"/>
      <c r="B30" s="101"/>
      <c r="C30" s="102"/>
      <c r="D30" s="61" t="s">
        <v>5</v>
      </c>
      <c r="E30" s="67">
        <f>SUM(F30:H30)</f>
        <v>0</v>
      </c>
      <c r="F30" s="68">
        <f t="shared" si="15"/>
        <v>0</v>
      </c>
      <c r="G30" s="68">
        <f t="shared" si="15"/>
        <v>0</v>
      </c>
      <c r="H30" s="68">
        <f t="shared" si="15"/>
        <v>0</v>
      </c>
      <c r="I30" s="68">
        <f t="shared" si="15"/>
        <v>0</v>
      </c>
      <c r="J30" s="68">
        <f t="shared" ref="J30" si="17">J12+J18+J24</f>
        <v>0</v>
      </c>
      <c r="K30" s="68">
        <f t="shared" si="15"/>
        <v>0</v>
      </c>
    </row>
    <row r="31" spans="1:13" s="20" customFormat="1" x14ac:dyDescent="0.2">
      <c r="A31" s="100"/>
      <c r="B31" s="101"/>
      <c r="C31" s="102"/>
      <c r="D31" s="61" t="s">
        <v>81</v>
      </c>
      <c r="E31" s="67">
        <f>SUM(F31:K31)</f>
        <v>2861.8130600000004</v>
      </c>
      <c r="F31" s="68">
        <f t="shared" ref="F31:K31" si="18">F13+F19+F25</f>
        <v>750.34700000000009</v>
      </c>
      <c r="G31" s="68">
        <f t="shared" si="18"/>
        <v>735.01606000000004</v>
      </c>
      <c r="H31" s="68">
        <f t="shared" si="18"/>
        <v>150</v>
      </c>
      <c r="I31" s="68">
        <f t="shared" si="18"/>
        <v>150</v>
      </c>
      <c r="J31" s="68">
        <f t="shared" ref="J31" si="19">J13+J19+J25</f>
        <v>150</v>
      </c>
      <c r="K31" s="68">
        <f t="shared" si="18"/>
        <v>926.45</v>
      </c>
    </row>
    <row r="32" spans="1:13" s="20" customFormat="1" x14ac:dyDescent="0.2">
      <c r="A32" s="103"/>
      <c r="B32" s="104"/>
      <c r="C32" s="105"/>
      <c r="D32" s="61" t="s">
        <v>6</v>
      </c>
      <c r="E32" s="66">
        <f>SUM(F32:H32)</f>
        <v>0</v>
      </c>
      <c r="F32" s="69">
        <f t="shared" ref="F32:K32" si="20">F14+F20</f>
        <v>0</v>
      </c>
      <c r="G32" s="69">
        <f t="shared" si="20"/>
        <v>0</v>
      </c>
      <c r="H32" s="69">
        <f t="shared" si="20"/>
        <v>0</v>
      </c>
      <c r="I32" s="69">
        <f t="shared" si="20"/>
        <v>0</v>
      </c>
      <c r="J32" s="69">
        <f t="shared" ref="J32" si="21">J14+J20</f>
        <v>0</v>
      </c>
      <c r="K32" s="69">
        <f t="shared" si="20"/>
        <v>0</v>
      </c>
    </row>
    <row r="33" spans="1:11" s="2" customFormat="1" x14ac:dyDescent="0.2">
      <c r="A33" s="106" t="s">
        <v>8</v>
      </c>
      <c r="B33" s="107"/>
      <c r="C33" s="108"/>
      <c r="D33" s="13"/>
      <c r="E33" s="11"/>
      <c r="F33" s="14"/>
      <c r="G33" s="14"/>
      <c r="H33" s="14"/>
      <c r="I33" s="14"/>
      <c r="J33" s="14"/>
      <c r="K33" s="14"/>
    </row>
    <row r="34" spans="1:11" s="2" customFormat="1" x14ac:dyDescent="0.2">
      <c r="A34" s="109" t="s">
        <v>17</v>
      </c>
      <c r="B34" s="110"/>
      <c r="C34" s="111"/>
      <c r="D34" s="13" t="s">
        <v>0</v>
      </c>
      <c r="E34" s="64">
        <f t="shared" ref="E34:E39" si="22">SUM(F34:H34)</f>
        <v>0</v>
      </c>
      <c r="F34" s="14">
        <f t="shared" ref="F34:I34" si="23">SUM(F35:F39)</f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ref="J34" si="24">SUM(J35:J39)</f>
        <v>0</v>
      </c>
      <c r="K34" s="14">
        <f t="shared" ref="K34" si="25">SUM(K35:K39)</f>
        <v>0</v>
      </c>
    </row>
    <row r="35" spans="1:11" s="2" customFormat="1" x14ac:dyDescent="0.2">
      <c r="A35" s="112"/>
      <c r="B35" s="113"/>
      <c r="C35" s="114"/>
      <c r="D35" s="10" t="s">
        <v>9</v>
      </c>
      <c r="E35" s="11">
        <f t="shared" si="22"/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</row>
    <row r="36" spans="1:11" s="2" customFormat="1" x14ac:dyDescent="0.2">
      <c r="A36" s="112"/>
      <c r="B36" s="113"/>
      <c r="C36" s="114"/>
      <c r="D36" s="12" t="s">
        <v>4</v>
      </c>
      <c r="E36" s="11">
        <f t="shared" si="22"/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</row>
    <row r="37" spans="1:11" s="2" customFormat="1" x14ac:dyDescent="0.2">
      <c r="A37" s="112"/>
      <c r="B37" s="113"/>
      <c r="C37" s="114"/>
      <c r="D37" s="12" t="s">
        <v>5</v>
      </c>
      <c r="E37" s="11">
        <f t="shared" si="22"/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</row>
    <row r="38" spans="1:11" s="2" customFormat="1" x14ac:dyDescent="0.2">
      <c r="A38" s="112"/>
      <c r="B38" s="113"/>
      <c r="C38" s="114"/>
      <c r="D38" s="12" t="s">
        <v>81</v>
      </c>
      <c r="E38" s="11">
        <f t="shared" si="22"/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</row>
    <row r="39" spans="1:11" s="2" customFormat="1" x14ac:dyDescent="0.2">
      <c r="A39" s="115"/>
      <c r="B39" s="116"/>
      <c r="C39" s="117"/>
      <c r="D39" s="12" t="s">
        <v>6</v>
      </c>
      <c r="E39" s="11">
        <f t="shared" si="22"/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</row>
    <row r="40" spans="1:11" s="17" customFormat="1" x14ac:dyDescent="0.2">
      <c r="A40" s="120" t="s">
        <v>16</v>
      </c>
      <c r="B40" s="121"/>
      <c r="C40" s="122"/>
      <c r="D40" s="15" t="s">
        <v>0</v>
      </c>
      <c r="E40" s="70">
        <f>SUM(F40:K40)</f>
        <v>2861.8130600000004</v>
      </c>
      <c r="F40" s="16">
        <f t="shared" ref="F40:I40" si="26">SUM(F41:F45)</f>
        <v>750.34700000000009</v>
      </c>
      <c r="G40" s="16">
        <f t="shared" si="26"/>
        <v>735.01606000000004</v>
      </c>
      <c r="H40" s="16">
        <f t="shared" si="26"/>
        <v>150</v>
      </c>
      <c r="I40" s="16">
        <f t="shared" si="26"/>
        <v>150</v>
      </c>
      <c r="J40" s="16">
        <f t="shared" ref="J40" si="27">SUM(J41:J45)</f>
        <v>150</v>
      </c>
      <c r="K40" s="16">
        <f t="shared" ref="K40" si="28">SUM(K41:K45)</f>
        <v>926.45</v>
      </c>
    </row>
    <row r="41" spans="1:11" s="20" customFormat="1" x14ac:dyDescent="0.2">
      <c r="A41" s="123"/>
      <c r="B41" s="124"/>
      <c r="C41" s="125"/>
      <c r="D41" s="18" t="s">
        <v>9</v>
      </c>
      <c r="E41" s="19">
        <f>SUM(F41:K41)</f>
        <v>0</v>
      </c>
      <c r="F41" s="71">
        <f t="shared" ref="F41" si="29">F28</f>
        <v>0</v>
      </c>
      <c r="G41" s="71">
        <f t="shared" ref="G41" si="30">G28</f>
        <v>0</v>
      </c>
      <c r="H41" s="71">
        <f t="shared" ref="H41:I41" si="31">H28</f>
        <v>0</v>
      </c>
      <c r="I41" s="71">
        <f t="shared" si="31"/>
        <v>0</v>
      </c>
      <c r="J41" s="71">
        <f t="shared" ref="J41" si="32">J28</f>
        <v>0</v>
      </c>
      <c r="K41" s="71">
        <f t="shared" ref="K41" si="33">K28</f>
        <v>0</v>
      </c>
    </row>
    <row r="42" spans="1:11" s="20" customFormat="1" x14ac:dyDescent="0.2">
      <c r="A42" s="123"/>
      <c r="B42" s="124"/>
      <c r="C42" s="125"/>
      <c r="D42" s="21" t="s">
        <v>4</v>
      </c>
      <c r="E42" s="19">
        <f>SUM(F42:K42)</f>
        <v>0</v>
      </c>
      <c r="F42" s="71">
        <f t="shared" ref="F42" si="34">F29</f>
        <v>0</v>
      </c>
      <c r="G42" s="71">
        <f t="shared" ref="G42" si="35">G29</f>
        <v>0</v>
      </c>
      <c r="H42" s="71">
        <f t="shared" ref="H42:I42" si="36">H29</f>
        <v>0</v>
      </c>
      <c r="I42" s="71">
        <f t="shared" si="36"/>
        <v>0</v>
      </c>
      <c r="J42" s="71">
        <f t="shared" ref="J42" si="37">J29</f>
        <v>0</v>
      </c>
      <c r="K42" s="71">
        <f t="shared" ref="K42" si="38">K29</f>
        <v>0</v>
      </c>
    </row>
    <row r="43" spans="1:11" s="20" customFormat="1" x14ac:dyDescent="0.2">
      <c r="A43" s="123"/>
      <c r="B43" s="124"/>
      <c r="C43" s="125"/>
      <c r="D43" s="21" t="s">
        <v>5</v>
      </c>
      <c r="E43" s="19">
        <f>SUM(F43:K43)</f>
        <v>0</v>
      </c>
      <c r="F43" s="71">
        <f t="shared" ref="F43" si="39">F30</f>
        <v>0</v>
      </c>
      <c r="G43" s="71">
        <f t="shared" ref="G43" si="40">G30</f>
        <v>0</v>
      </c>
      <c r="H43" s="71">
        <f t="shared" ref="H43:I43" si="41">H30</f>
        <v>0</v>
      </c>
      <c r="I43" s="71">
        <f t="shared" si="41"/>
        <v>0</v>
      </c>
      <c r="J43" s="71">
        <f t="shared" ref="J43" si="42">J30</f>
        <v>0</v>
      </c>
      <c r="K43" s="71">
        <f t="shared" ref="K43" si="43">K30</f>
        <v>0</v>
      </c>
    </row>
    <row r="44" spans="1:11" s="20" customFormat="1" x14ac:dyDescent="0.2">
      <c r="A44" s="123"/>
      <c r="B44" s="124"/>
      <c r="C44" s="125"/>
      <c r="D44" s="21" t="s">
        <v>81</v>
      </c>
      <c r="E44" s="19">
        <f>SUM(F44:K44)</f>
        <v>2861.8130600000004</v>
      </c>
      <c r="F44" s="71">
        <f t="shared" ref="F44:K44" si="44">F31</f>
        <v>750.34700000000009</v>
      </c>
      <c r="G44" s="71">
        <f t="shared" si="44"/>
        <v>735.01606000000004</v>
      </c>
      <c r="H44" s="71">
        <f t="shared" si="44"/>
        <v>150</v>
      </c>
      <c r="I44" s="71">
        <f t="shared" si="44"/>
        <v>150</v>
      </c>
      <c r="J44" s="71">
        <f t="shared" ref="J44" si="45">J31</f>
        <v>150</v>
      </c>
      <c r="K44" s="71">
        <f t="shared" si="44"/>
        <v>926.45</v>
      </c>
    </row>
    <row r="45" spans="1:11" s="20" customFormat="1" x14ac:dyDescent="0.2">
      <c r="A45" s="126"/>
      <c r="B45" s="127"/>
      <c r="C45" s="128"/>
      <c r="D45" s="21" t="s">
        <v>6</v>
      </c>
      <c r="E45" s="19">
        <f>SUM(F45:H45)</f>
        <v>0</v>
      </c>
      <c r="F45" s="71">
        <f t="shared" ref="F45:K45" si="46">F32</f>
        <v>0</v>
      </c>
      <c r="G45" s="71">
        <f t="shared" si="46"/>
        <v>0</v>
      </c>
      <c r="H45" s="71">
        <f t="shared" si="46"/>
        <v>0</v>
      </c>
      <c r="I45" s="71">
        <f t="shared" si="46"/>
        <v>0</v>
      </c>
      <c r="J45" s="71">
        <f t="shared" ref="J45" si="47">J32</f>
        <v>0</v>
      </c>
      <c r="K45" s="71">
        <f t="shared" si="46"/>
        <v>0</v>
      </c>
    </row>
    <row r="46" spans="1:11" s="2" customFormat="1" x14ac:dyDescent="0.2">
      <c r="A46" s="106" t="s">
        <v>8</v>
      </c>
      <c r="B46" s="107"/>
      <c r="C46" s="108"/>
      <c r="D46" s="13"/>
      <c r="E46" s="11"/>
      <c r="F46" s="14"/>
      <c r="G46" s="14"/>
      <c r="H46" s="14"/>
      <c r="I46" s="14"/>
      <c r="J46" s="14"/>
      <c r="K46" s="14"/>
    </row>
    <row r="47" spans="1:11" s="2" customFormat="1" x14ac:dyDescent="0.2">
      <c r="A47" s="109" t="s">
        <v>18</v>
      </c>
      <c r="B47" s="110"/>
      <c r="C47" s="111"/>
      <c r="D47" s="13" t="s">
        <v>0</v>
      </c>
      <c r="E47" s="64">
        <f t="shared" ref="E47:E52" si="48">SUM(F47:H47)</f>
        <v>0</v>
      </c>
      <c r="F47" s="14">
        <f t="shared" ref="F47:I47" si="49">SUM(F48:F52)</f>
        <v>0</v>
      </c>
      <c r="G47" s="14">
        <f t="shared" si="49"/>
        <v>0</v>
      </c>
      <c r="H47" s="14">
        <f t="shared" si="49"/>
        <v>0</v>
      </c>
      <c r="I47" s="14">
        <f t="shared" si="49"/>
        <v>0</v>
      </c>
      <c r="J47" s="14">
        <f t="shared" ref="J47" si="50">SUM(J48:J52)</f>
        <v>0</v>
      </c>
      <c r="K47" s="14">
        <f t="shared" ref="K47" si="51">SUM(K48:K52)</f>
        <v>0</v>
      </c>
    </row>
    <row r="48" spans="1:11" s="2" customFormat="1" x14ac:dyDescent="0.2">
      <c r="A48" s="112"/>
      <c r="B48" s="113"/>
      <c r="C48" s="114"/>
      <c r="D48" s="10" t="s">
        <v>9</v>
      </c>
      <c r="E48" s="11">
        <f t="shared" si="48"/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</row>
    <row r="49" spans="1:11" s="2" customFormat="1" x14ac:dyDescent="0.2">
      <c r="A49" s="112"/>
      <c r="B49" s="113"/>
      <c r="C49" s="114"/>
      <c r="D49" s="12" t="s">
        <v>4</v>
      </c>
      <c r="E49" s="11">
        <f t="shared" si="48"/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</row>
    <row r="50" spans="1:11" s="2" customFormat="1" x14ac:dyDescent="0.2">
      <c r="A50" s="112"/>
      <c r="B50" s="113"/>
      <c r="C50" s="114"/>
      <c r="D50" s="12" t="s">
        <v>5</v>
      </c>
      <c r="E50" s="11">
        <f t="shared" si="48"/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</row>
    <row r="51" spans="1:11" s="2" customFormat="1" x14ac:dyDescent="0.2">
      <c r="A51" s="112"/>
      <c r="B51" s="113"/>
      <c r="C51" s="114"/>
      <c r="D51" s="12" t="s">
        <v>81</v>
      </c>
      <c r="E51" s="11">
        <f t="shared" si="48"/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</row>
    <row r="52" spans="1:11" s="2" customFormat="1" x14ac:dyDescent="0.2">
      <c r="A52" s="115"/>
      <c r="B52" s="116"/>
      <c r="C52" s="117"/>
      <c r="D52" s="12" t="s">
        <v>6</v>
      </c>
      <c r="E52" s="11">
        <f t="shared" si="48"/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</row>
    <row r="53" spans="1:11" s="17" customFormat="1" x14ac:dyDescent="0.2">
      <c r="A53" s="120" t="s">
        <v>19</v>
      </c>
      <c r="B53" s="121"/>
      <c r="C53" s="122"/>
      <c r="D53" s="15" t="s">
        <v>0</v>
      </c>
      <c r="E53" s="70">
        <f>SUM(F53:K53)</f>
        <v>2861.8130600000004</v>
      </c>
      <c r="F53" s="16">
        <f t="shared" ref="F53:I53" si="52">SUM(F54:F58)</f>
        <v>750.34700000000009</v>
      </c>
      <c r="G53" s="16">
        <f t="shared" si="52"/>
        <v>735.01606000000004</v>
      </c>
      <c r="H53" s="16">
        <f t="shared" si="52"/>
        <v>150</v>
      </c>
      <c r="I53" s="16">
        <f t="shared" si="52"/>
        <v>150</v>
      </c>
      <c r="J53" s="16">
        <f t="shared" ref="J53" si="53">SUM(J54:J58)</f>
        <v>150</v>
      </c>
      <c r="K53" s="16">
        <f t="shared" ref="K53" si="54">SUM(K54:K58)</f>
        <v>926.45</v>
      </c>
    </row>
    <row r="54" spans="1:11" s="20" customFormat="1" x14ac:dyDescent="0.2">
      <c r="A54" s="123"/>
      <c r="B54" s="124"/>
      <c r="C54" s="125"/>
      <c r="D54" s="18" t="s">
        <v>9</v>
      </c>
      <c r="E54" s="19">
        <f>SUM(F54:H54)</f>
        <v>0</v>
      </c>
      <c r="F54" s="71">
        <f t="shared" ref="F54:H56" si="55">F28</f>
        <v>0</v>
      </c>
      <c r="G54" s="71">
        <f t="shared" si="55"/>
        <v>0</v>
      </c>
      <c r="H54" s="71">
        <f t="shared" si="55"/>
        <v>0</v>
      </c>
      <c r="I54" s="71">
        <f t="shared" ref="I54:J54" si="56">I28</f>
        <v>0</v>
      </c>
      <c r="J54" s="71">
        <f t="shared" si="56"/>
        <v>0</v>
      </c>
      <c r="K54" s="71">
        <f t="shared" ref="K54" si="57">K28</f>
        <v>0</v>
      </c>
    </row>
    <row r="55" spans="1:11" s="20" customFormat="1" x14ac:dyDescent="0.2">
      <c r="A55" s="123"/>
      <c r="B55" s="124"/>
      <c r="C55" s="125"/>
      <c r="D55" s="21" t="s">
        <v>4</v>
      </c>
      <c r="E55" s="19">
        <f>SUM(F55:H55)</f>
        <v>0</v>
      </c>
      <c r="F55" s="71">
        <f t="shared" si="55"/>
        <v>0</v>
      </c>
      <c r="G55" s="71">
        <f t="shared" si="55"/>
        <v>0</v>
      </c>
      <c r="H55" s="71">
        <f>H29</f>
        <v>0</v>
      </c>
      <c r="I55" s="71">
        <f>I29</f>
        <v>0</v>
      </c>
      <c r="J55" s="71">
        <f>J29</f>
        <v>0</v>
      </c>
      <c r="K55" s="71">
        <f>K29</f>
        <v>0</v>
      </c>
    </row>
    <row r="56" spans="1:11" s="20" customFormat="1" x14ac:dyDescent="0.2">
      <c r="A56" s="123"/>
      <c r="B56" s="124"/>
      <c r="C56" s="125"/>
      <c r="D56" s="21" t="s">
        <v>5</v>
      </c>
      <c r="E56" s="19">
        <f>SUM(F56:H56)</f>
        <v>0</v>
      </c>
      <c r="F56" s="71">
        <f t="shared" si="55"/>
        <v>0</v>
      </c>
      <c r="G56" s="71">
        <f t="shared" si="55"/>
        <v>0</v>
      </c>
      <c r="H56" s="71">
        <f t="shared" si="55"/>
        <v>0</v>
      </c>
      <c r="I56" s="71">
        <f t="shared" ref="I56:J56" si="58">I30</f>
        <v>0</v>
      </c>
      <c r="J56" s="71">
        <f t="shared" si="58"/>
        <v>0</v>
      </c>
      <c r="K56" s="71">
        <f t="shared" ref="K56" si="59">K30</f>
        <v>0</v>
      </c>
    </row>
    <row r="57" spans="1:11" s="20" customFormat="1" x14ac:dyDescent="0.2">
      <c r="A57" s="123"/>
      <c r="B57" s="124"/>
      <c r="C57" s="125"/>
      <c r="D57" s="21" t="s">
        <v>81</v>
      </c>
      <c r="E57" s="65">
        <f>SUM(F57:K57)</f>
        <v>2861.8130600000004</v>
      </c>
      <c r="F57" s="65">
        <f t="shared" ref="F57:K57" si="60">F64+F70</f>
        <v>750.34700000000009</v>
      </c>
      <c r="G57" s="65">
        <f t="shared" si="60"/>
        <v>735.01606000000004</v>
      </c>
      <c r="H57" s="65">
        <f t="shared" si="60"/>
        <v>150</v>
      </c>
      <c r="I57" s="65">
        <f t="shared" si="60"/>
        <v>150</v>
      </c>
      <c r="J57" s="65">
        <f t="shared" si="60"/>
        <v>150</v>
      </c>
      <c r="K57" s="65">
        <f t="shared" si="60"/>
        <v>926.45</v>
      </c>
    </row>
    <row r="58" spans="1:11" s="20" customFormat="1" x14ac:dyDescent="0.2">
      <c r="A58" s="126"/>
      <c r="B58" s="127"/>
      <c r="C58" s="128"/>
      <c r="D58" s="21" t="s">
        <v>6</v>
      </c>
      <c r="E58" s="19">
        <f>SUM(F58:H58)</f>
        <v>0</v>
      </c>
      <c r="F58" s="71">
        <v>0</v>
      </c>
      <c r="G58" s="71">
        <v>0</v>
      </c>
      <c r="H58" s="71">
        <f>H32</f>
        <v>0</v>
      </c>
      <c r="I58" s="71">
        <v>0</v>
      </c>
      <c r="J58" s="71">
        <v>0</v>
      </c>
      <c r="K58" s="71">
        <f>K32</f>
        <v>0</v>
      </c>
    </row>
    <row r="59" spans="1:11" s="20" customFormat="1" x14ac:dyDescent="0.2">
      <c r="A59" s="97" t="s">
        <v>8</v>
      </c>
      <c r="B59" s="98"/>
      <c r="C59" s="99"/>
      <c r="D59" s="15"/>
      <c r="E59" s="19"/>
      <c r="F59" s="16"/>
      <c r="G59" s="16"/>
      <c r="H59" s="16"/>
      <c r="I59" s="16"/>
      <c r="J59" s="16"/>
      <c r="K59" s="16"/>
    </row>
    <row r="60" spans="1:11" s="2" customFormat="1" x14ac:dyDescent="0.2">
      <c r="A60" s="88" t="s">
        <v>12</v>
      </c>
      <c r="B60" s="89"/>
      <c r="C60" s="90"/>
      <c r="D60" s="13" t="s">
        <v>0</v>
      </c>
      <c r="E60" s="72">
        <f>SUM(F60:K60)</f>
        <v>1983.3360600000001</v>
      </c>
      <c r="F60" s="14">
        <f t="shared" ref="F60:I60" si="61">SUM(F61:F65)</f>
        <v>116.87</v>
      </c>
      <c r="G60" s="14">
        <f t="shared" si="61"/>
        <v>490.01606000000004</v>
      </c>
      <c r="H60" s="14">
        <f t="shared" si="61"/>
        <v>150</v>
      </c>
      <c r="I60" s="14">
        <f t="shared" si="61"/>
        <v>150</v>
      </c>
      <c r="J60" s="14">
        <f t="shared" ref="J60" si="62">SUM(J61:J65)</f>
        <v>150</v>
      </c>
      <c r="K60" s="14">
        <f t="shared" ref="K60" si="63">SUM(K61:K65)</f>
        <v>926.45</v>
      </c>
    </row>
    <row r="61" spans="1:11" s="2" customFormat="1" x14ac:dyDescent="0.2">
      <c r="A61" s="91"/>
      <c r="B61" s="92"/>
      <c r="C61" s="93"/>
      <c r="D61" s="10" t="s">
        <v>9</v>
      </c>
      <c r="E61" s="11">
        <f>SUM(F61:H61)</f>
        <v>0</v>
      </c>
      <c r="F61" s="11">
        <f t="shared" ref="F61:H63" si="64">SUM(G61:L61)</f>
        <v>0</v>
      </c>
      <c r="G61" s="11">
        <f t="shared" si="64"/>
        <v>0</v>
      </c>
      <c r="H61" s="11">
        <f t="shared" si="64"/>
        <v>0</v>
      </c>
      <c r="I61" s="11">
        <f t="shared" ref="I61:J63" si="65">SUM(K61:O61)</f>
        <v>0</v>
      </c>
      <c r="J61" s="11">
        <f t="shared" si="65"/>
        <v>0</v>
      </c>
      <c r="K61" s="11">
        <f t="shared" ref="K61" si="66">SUM(L61:P61)</f>
        <v>0</v>
      </c>
    </row>
    <row r="62" spans="1:11" s="2" customFormat="1" x14ac:dyDescent="0.2">
      <c r="A62" s="91"/>
      <c r="B62" s="92"/>
      <c r="C62" s="93"/>
      <c r="D62" s="12" t="s">
        <v>4</v>
      </c>
      <c r="E62" s="11">
        <f>SUM(F62:H62)</f>
        <v>0</v>
      </c>
      <c r="F62" s="11">
        <f t="shared" si="64"/>
        <v>0</v>
      </c>
      <c r="G62" s="11">
        <f t="shared" si="64"/>
        <v>0</v>
      </c>
      <c r="H62" s="11">
        <f t="shared" si="64"/>
        <v>0</v>
      </c>
      <c r="I62" s="11">
        <f t="shared" si="65"/>
        <v>0</v>
      </c>
      <c r="J62" s="11">
        <f t="shared" si="65"/>
        <v>0</v>
      </c>
      <c r="K62" s="11">
        <f t="shared" ref="K62" si="67">SUM(L62:P62)</f>
        <v>0</v>
      </c>
    </row>
    <row r="63" spans="1:11" s="2" customFormat="1" x14ac:dyDescent="0.2">
      <c r="A63" s="91"/>
      <c r="B63" s="92"/>
      <c r="C63" s="93"/>
      <c r="D63" s="12" t="s">
        <v>5</v>
      </c>
      <c r="E63" s="11">
        <f>SUM(F63:H63)</f>
        <v>0</v>
      </c>
      <c r="F63" s="11">
        <f t="shared" si="64"/>
        <v>0</v>
      </c>
      <c r="G63" s="11">
        <f t="shared" si="64"/>
        <v>0</v>
      </c>
      <c r="H63" s="11">
        <f t="shared" si="64"/>
        <v>0</v>
      </c>
      <c r="I63" s="11">
        <f t="shared" si="65"/>
        <v>0</v>
      </c>
      <c r="J63" s="11">
        <f t="shared" si="65"/>
        <v>0</v>
      </c>
      <c r="K63" s="11">
        <f t="shared" ref="K63" si="68">SUM(L63:P63)</f>
        <v>0</v>
      </c>
    </row>
    <row r="64" spans="1:11" s="2" customFormat="1" x14ac:dyDescent="0.2">
      <c r="A64" s="91"/>
      <c r="B64" s="92"/>
      <c r="C64" s="93"/>
      <c r="D64" s="12" t="s">
        <v>81</v>
      </c>
      <c r="E64" s="11">
        <f>SUM(F64:K64)</f>
        <v>1983.3360600000001</v>
      </c>
      <c r="F64" s="65">
        <f t="shared" ref="F64:K64" si="69">F19</f>
        <v>116.87</v>
      </c>
      <c r="G64" s="65">
        <f t="shared" si="69"/>
        <v>490.01606000000004</v>
      </c>
      <c r="H64" s="65">
        <f t="shared" si="69"/>
        <v>150</v>
      </c>
      <c r="I64" s="65">
        <f t="shared" si="69"/>
        <v>150</v>
      </c>
      <c r="J64" s="65">
        <f t="shared" si="69"/>
        <v>150</v>
      </c>
      <c r="K64" s="65">
        <f t="shared" si="69"/>
        <v>926.45</v>
      </c>
    </row>
    <row r="65" spans="1:11" s="2" customFormat="1" x14ac:dyDescent="0.2">
      <c r="A65" s="94"/>
      <c r="B65" s="95"/>
      <c r="C65" s="96"/>
      <c r="D65" s="12" t="s">
        <v>6</v>
      </c>
      <c r="E65" s="11">
        <f>SUM(F65:K65)</f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</row>
    <row r="66" spans="1:11" s="2" customFormat="1" x14ac:dyDescent="0.2">
      <c r="A66" s="88" t="s">
        <v>13</v>
      </c>
      <c r="B66" s="89"/>
      <c r="C66" s="90"/>
      <c r="D66" s="13" t="s">
        <v>0</v>
      </c>
      <c r="E66" s="64">
        <f>SUM(F66:H66)</f>
        <v>878.47700000000009</v>
      </c>
      <c r="F66" s="14">
        <f t="shared" ref="F66:I66" si="70">SUM(F67:F71)</f>
        <v>633.47700000000009</v>
      </c>
      <c r="G66" s="14">
        <f t="shared" si="70"/>
        <v>245</v>
      </c>
      <c r="H66" s="14">
        <f t="shared" si="70"/>
        <v>0</v>
      </c>
      <c r="I66" s="14">
        <f t="shared" si="70"/>
        <v>0</v>
      </c>
      <c r="J66" s="14">
        <f t="shared" ref="J66" si="71">SUM(J67:J71)</f>
        <v>0</v>
      </c>
      <c r="K66" s="14">
        <f t="shared" ref="K66" si="72">SUM(K67:K71)</f>
        <v>0</v>
      </c>
    </row>
    <row r="67" spans="1:11" x14ac:dyDescent="0.25">
      <c r="A67" s="91"/>
      <c r="B67" s="92"/>
      <c r="C67" s="93"/>
      <c r="D67" s="10" t="s">
        <v>9</v>
      </c>
      <c r="E67" s="11">
        <f>SUM(F67:H67)</f>
        <v>0</v>
      </c>
      <c r="F67" s="11">
        <f t="shared" ref="F67:H69" si="73">SUM(G67:L67)</f>
        <v>0</v>
      </c>
      <c r="G67" s="11">
        <f t="shared" si="73"/>
        <v>0</v>
      </c>
      <c r="H67" s="11">
        <f t="shared" si="73"/>
        <v>0</v>
      </c>
      <c r="I67" s="11">
        <f t="shared" ref="I67:J69" si="74">SUM(K67:O67)</f>
        <v>0</v>
      </c>
      <c r="J67" s="11">
        <f t="shared" si="74"/>
        <v>0</v>
      </c>
      <c r="K67" s="11">
        <f t="shared" ref="K67" si="75">SUM(L67:P67)</f>
        <v>0</v>
      </c>
    </row>
    <row r="68" spans="1:11" x14ac:dyDescent="0.25">
      <c r="A68" s="91"/>
      <c r="B68" s="92"/>
      <c r="C68" s="93"/>
      <c r="D68" s="12" t="s">
        <v>4</v>
      </c>
      <c r="E68" s="11">
        <f>SUM(F68:H68)</f>
        <v>0</v>
      </c>
      <c r="F68" s="11">
        <f t="shared" si="73"/>
        <v>0</v>
      </c>
      <c r="G68" s="11">
        <f t="shared" si="73"/>
        <v>0</v>
      </c>
      <c r="H68" s="11">
        <f t="shared" si="73"/>
        <v>0</v>
      </c>
      <c r="I68" s="11">
        <f t="shared" si="74"/>
        <v>0</v>
      </c>
      <c r="J68" s="11">
        <f t="shared" si="74"/>
        <v>0</v>
      </c>
      <c r="K68" s="11">
        <f t="shared" ref="K68" si="76">SUM(L68:P68)</f>
        <v>0</v>
      </c>
    </row>
    <row r="69" spans="1:11" x14ac:dyDescent="0.25">
      <c r="A69" s="91"/>
      <c r="B69" s="92"/>
      <c r="C69" s="93"/>
      <c r="D69" s="12" t="s">
        <v>5</v>
      </c>
      <c r="E69" s="11">
        <f>SUM(F69:H69)</f>
        <v>0</v>
      </c>
      <c r="F69" s="11">
        <f t="shared" si="73"/>
        <v>0</v>
      </c>
      <c r="G69" s="11">
        <f t="shared" si="73"/>
        <v>0</v>
      </c>
      <c r="H69" s="11">
        <f t="shared" si="73"/>
        <v>0</v>
      </c>
      <c r="I69" s="11">
        <f t="shared" si="74"/>
        <v>0</v>
      </c>
      <c r="J69" s="11">
        <f t="shared" si="74"/>
        <v>0</v>
      </c>
      <c r="K69" s="11">
        <f t="shared" ref="K69" si="77">SUM(L69:P69)</f>
        <v>0</v>
      </c>
    </row>
    <row r="70" spans="1:11" x14ac:dyDescent="0.25">
      <c r="A70" s="91"/>
      <c r="B70" s="92"/>
      <c r="C70" s="93"/>
      <c r="D70" s="12" t="s">
        <v>81</v>
      </c>
      <c r="E70" s="11">
        <f>SUM(F70:K70)</f>
        <v>878.47700000000009</v>
      </c>
      <c r="F70" s="65">
        <f>F13+F25</f>
        <v>633.47700000000009</v>
      </c>
      <c r="G70" s="65">
        <f>G13+G25</f>
        <v>245</v>
      </c>
      <c r="H70" s="65">
        <f>H13</f>
        <v>0</v>
      </c>
      <c r="I70" s="65">
        <f>I13</f>
        <v>0</v>
      </c>
      <c r="J70" s="65">
        <f>J13</f>
        <v>0</v>
      </c>
      <c r="K70" s="65">
        <f>K13</f>
        <v>0</v>
      </c>
    </row>
    <row r="71" spans="1:11" x14ac:dyDescent="0.25">
      <c r="A71" s="94"/>
      <c r="B71" s="95"/>
      <c r="C71" s="96"/>
      <c r="D71" s="12" t="s">
        <v>6</v>
      </c>
      <c r="E71" s="11">
        <f>SUM(F71:K71)</f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</row>
    <row r="72" spans="1:11" ht="93.75" customHeight="1" x14ac:dyDescent="0.25">
      <c r="A72" s="83"/>
      <c r="B72" s="84"/>
      <c r="C72" s="84"/>
      <c r="E72" s="73"/>
      <c r="F72" s="73"/>
      <c r="G72" s="73"/>
      <c r="H72" s="73"/>
      <c r="I72" s="73"/>
      <c r="J72" s="73"/>
      <c r="K72" s="73"/>
    </row>
  </sheetData>
  <mergeCells count="28"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  <mergeCell ref="A72:C72"/>
    <mergeCell ref="E5:K5"/>
    <mergeCell ref="E6:K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</mergeCells>
  <pageMargins left="0.39370078740157483" right="0.39370078740157483" top="0.27559055118110237" bottom="0.27559055118110237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9" t="s">
        <v>34</v>
      </c>
      <c r="B2" s="139"/>
      <c r="C2" s="139"/>
      <c r="D2" s="139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42" t="s">
        <v>93</v>
      </c>
      <c r="B6" s="142"/>
      <c r="C6" s="142"/>
      <c r="D6" s="142"/>
    </row>
    <row r="7" spans="1:4" ht="25.5" customHeight="1" x14ac:dyDescent="0.2">
      <c r="A7" s="142" t="s">
        <v>28</v>
      </c>
      <c r="B7" s="142"/>
      <c r="C7" s="142"/>
      <c r="D7" s="142"/>
    </row>
    <row r="8" spans="1:4" ht="26.25" customHeight="1" x14ac:dyDescent="0.2">
      <c r="A8" s="140" t="s">
        <v>29</v>
      </c>
      <c r="B8" s="140"/>
      <c r="C8" s="140"/>
      <c r="D8" s="141"/>
    </row>
    <row r="9" spans="1:4" ht="23.25" customHeight="1" x14ac:dyDescent="0.2">
      <c r="A9" s="136" t="s">
        <v>30</v>
      </c>
      <c r="B9" s="143"/>
      <c r="C9" s="143"/>
      <c r="D9" s="144"/>
    </row>
    <row r="10" spans="1:4" ht="23.25" customHeight="1" x14ac:dyDescent="0.2">
      <c r="A10" s="136" t="s">
        <v>94</v>
      </c>
      <c r="B10" s="137"/>
      <c r="C10" s="137"/>
      <c r="D10" s="138"/>
    </row>
    <row r="11" spans="1:4" ht="92.25" customHeight="1" x14ac:dyDescent="0.2">
      <c r="A11" s="24" t="s">
        <v>11</v>
      </c>
      <c r="B11" s="25" t="s">
        <v>31</v>
      </c>
      <c r="C11" s="25" t="s">
        <v>79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80</v>
      </c>
      <c r="D12" s="26"/>
    </row>
    <row r="13" spans="1:4" ht="152.25" customHeight="1" x14ac:dyDescent="0.2">
      <c r="A13" s="24" t="s">
        <v>86</v>
      </c>
      <c r="B13" s="25" t="s">
        <v>87</v>
      </c>
      <c r="C13" s="25" t="s">
        <v>88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A3" sqref="A3:M3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x14ac:dyDescent="0.25">
      <c r="A2" s="146" t="s">
        <v>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5.75" x14ac:dyDescent="0.2">
      <c r="A3" s="147" t="s">
        <v>111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8" t="s">
        <v>37</v>
      </c>
      <c r="B5" s="148" t="s">
        <v>38</v>
      </c>
      <c r="C5" s="148" t="s">
        <v>39</v>
      </c>
      <c r="D5" s="148" t="s">
        <v>40</v>
      </c>
      <c r="E5" s="148" t="s">
        <v>41</v>
      </c>
      <c r="F5" s="148" t="s">
        <v>104</v>
      </c>
      <c r="G5" s="148" t="s">
        <v>42</v>
      </c>
      <c r="H5" s="151" t="s">
        <v>43</v>
      </c>
      <c r="I5" s="151"/>
      <c r="J5" s="151"/>
      <c r="K5" s="151"/>
      <c r="L5" s="148" t="s">
        <v>44</v>
      </c>
      <c r="M5" s="148" t="s">
        <v>45</v>
      </c>
    </row>
    <row r="6" spans="1:13" ht="15.75" x14ac:dyDescent="0.2">
      <c r="A6" s="149"/>
      <c r="B6" s="149"/>
      <c r="C6" s="149"/>
      <c r="D6" s="149"/>
      <c r="E6" s="149"/>
      <c r="F6" s="149"/>
      <c r="G6" s="149"/>
      <c r="H6" s="151" t="s">
        <v>0</v>
      </c>
      <c r="I6" s="151"/>
      <c r="J6" s="151"/>
      <c r="K6" s="151"/>
      <c r="L6" s="149"/>
      <c r="M6" s="149"/>
    </row>
    <row r="7" spans="1:13" ht="87.75" customHeight="1" x14ac:dyDescent="0.2">
      <c r="A7" s="150"/>
      <c r="B7" s="150"/>
      <c r="C7" s="150"/>
      <c r="D7" s="150"/>
      <c r="E7" s="150"/>
      <c r="F7" s="150"/>
      <c r="G7" s="150"/>
      <c r="H7" s="151"/>
      <c r="I7" s="62" t="s">
        <v>83</v>
      </c>
      <c r="J7" s="77" t="s">
        <v>99</v>
      </c>
      <c r="K7" s="31" t="s">
        <v>106</v>
      </c>
      <c r="L7" s="150"/>
      <c r="M7" s="150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45" t="s">
        <v>46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47</v>
      </c>
      <c r="B2" s="146"/>
      <c r="C2" s="146"/>
      <c r="D2" s="146"/>
      <c r="E2" s="146"/>
      <c r="F2" s="146"/>
      <c r="G2" s="146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48</v>
      </c>
      <c r="B4" s="42" t="s">
        <v>77</v>
      </c>
      <c r="C4" s="42" t="s">
        <v>39</v>
      </c>
      <c r="D4" s="42" t="s">
        <v>49</v>
      </c>
      <c r="E4" s="42" t="s">
        <v>50</v>
      </c>
      <c r="F4" s="42" t="s">
        <v>51</v>
      </c>
      <c r="G4" s="42" t="s">
        <v>52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45" t="s">
        <v>53</v>
      </c>
      <c r="B1" s="145"/>
      <c r="C1" s="145"/>
      <c r="D1" s="145"/>
    </row>
    <row r="2" spans="1:4" ht="15.75" x14ac:dyDescent="0.25">
      <c r="A2" s="146" t="s">
        <v>54</v>
      </c>
      <c r="B2" s="146"/>
      <c r="C2" s="146"/>
      <c r="D2" s="146"/>
    </row>
    <row r="3" spans="1:4" ht="15.75" x14ac:dyDescent="0.25">
      <c r="A3" s="152" t="s">
        <v>55</v>
      </c>
      <c r="B3" s="152"/>
      <c r="C3" s="152"/>
      <c r="D3" s="152"/>
    </row>
    <row r="4" spans="1:4" ht="15.75" x14ac:dyDescent="0.25">
      <c r="A4" s="146" t="s">
        <v>56</v>
      </c>
      <c r="B4" s="146"/>
      <c r="C4" s="146"/>
      <c r="D4" s="146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48</v>
      </c>
      <c r="B6" s="42" t="s">
        <v>78</v>
      </c>
      <c r="C6" s="42" t="s">
        <v>57</v>
      </c>
      <c r="D6" s="42" t="s">
        <v>58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45" t="s">
        <v>59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60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5.75" x14ac:dyDescent="0.2">
      <c r="A3" s="153" t="s">
        <v>61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8" t="s">
        <v>48</v>
      </c>
      <c r="B5" s="148" t="s">
        <v>62</v>
      </c>
      <c r="C5" s="148" t="s">
        <v>63</v>
      </c>
      <c r="D5" s="148" t="s">
        <v>64</v>
      </c>
      <c r="E5" s="148" t="s">
        <v>65</v>
      </c>
      <c r="F5" s="151" t="s">
        <v>66</v>
      </c>
      <c r="G5" s="151"/>
      <c r="H5" s="151"/>
      <c r="I5" s="151"/>
      <c r="J5" s="151"/>
    </row>
    <row r="6" spans="1:10" ht="46.5" customHeight="1" x14ac:dyDescent="0.2">
      <c r="A6" s="149"/>
      <c r="B6" s="149"/>
      <c r="C6" s="149"/>
      <c r="D6" s="149"/>
      <c r="E6" s="149"/>
      <c r="F6" s="151" t="s">
        <v>0</v>
      </c>
      <c r="G6" s="151" t="s">
        <v>23</v>
      </c>
      <c r="H6" s="151"/>
      <c r="I6" s="151"/>
      <c r="J6" s="151"/>
    </row>
    <row r="7" spans="1:10" ht="46.5" customHeight="1" x14ac:dyDescent="0.2">
      <c r="A7" s="150"/>
      <c r="B7" s="150"/>
      <c r="C7" s="150"/>
      <c r="D7" s="150"/>
      <c r="E7" s="150"/>
      <c r="F7" s="151"/>
      <c r="G7" s="31" t="s">
        <v>67</v>
      </c>
      <c r="H7" s="31" t="s">
        <v>67</v>
      </c>
      <c r="I7" s="31" t="s">
        <v>67</v>
      </c>
      <c r="J7" s="31" t="s">
        <v>68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69</v>
      </c>
    </row>
    <row r="2" spans="1:9" x14ac:dyDescent="0.2">
      <c r="A2" s="154" t="s">
        <v>70</v>
      </c>
      <c r="B2" s="154"/>
      <c r="C2" s="154"/>
      <c r="D2" s="154"/>
      <c r="E2" s="154"/>
      <c r="F2" s="154"/>
      <c r="G2" s="154"/>
      <c r="H2" s="154"/>
      <c r="I2" s="154"/>
    </row>
    <row r="3" spans="1:9" x14ac:dyDescent="0.2">
      <c r="A3" s="154"/>
      <c r="B3" s="154"/>
      <c r="C3" s="154"/>
      <c r="D3" s="154"/>
      <c r="E3" s="154"/>
      <c r="F3" s="154"/>
      <c r="G3" s="154"/>
      <c r="H3" s="154"/>
      <c r="I3" s="154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55" t="s">
        <v>71</v>
      </c>
      <c r="B5" s="155" t="s">
        <v>72</v>
      </c>
      <c r="C5" s="155" t="s">
        <v>73</v>
      </c>
      <c r="D5" s="156" t="s">
        <v>74</v>
      </c>
      <c r="E5" s="157"/>
      <c r="F5" s="157"/>
      <c r="G5" s="157"/>
      <c r="H5" s="158"/>
      <c r="I5" s="155" t="s">
        <v>75</v>
      </c>
    </row>
    <row r="6" spans="1:9" ht="83.25" customHeight="1" x14ac:dyDescent="0.2">
      <c r="A6" s="155"/>
      <c r="B6" s="155"/>
      <c r="C6" s="155"/>
      <c r="D6" s="78" t="s">
        <v>76</v>
      </c>
      <c r="E6" s="78" t="s">
        <v>84</v>
      </c>
      <c r="F6" s="78" t="s">
        <v>100</v>
      </c>
      <c r="G6" s="52" t="s">
        <v>107</v>
      </c>
      <c r="H6" s="45" t="s">
        <v>108</v>
      </c>
      <c r="I6" s="155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3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2024-12-19T03:37:20Z</cp:lastPrinted>
  <dcterms:created xsi:type="dcterms:W3CDTF">1996-10-08T23:32:33Z</dcterms:created>
  <dcterms:modified xsi:type="dcterms:W3CDTF">2024-12-19T11:47:34Z</dcterms:modified>
</cp:coreProperties>
</file>