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2 от 12.03.2024\10 Финансы\"/>
    </mc:Choice>
  </mc:AlternateContent>
  <bookViews>
    <workbookView xWindow="-120" yWindow="-120" windowWidth="29040" windowHeight="15840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2'!$A$1:$E$24</definedName>
    <definedName name="Z_37320934_34E6_4722_8E92_9F77EAB0AB6C_.wvu.PrintArea" localSheetId="0" hidden="1">'таблица 2'!$A$1:$E$24</definedName>
    <definedName name="Z_469057AC_3DDA_472C_AA7B_B76ECE8A31ED_.wvu.PrintArea" localSheetId="0" hidden="1">'таблица 2'!$A$1:$E$24</definedName>
    <definedName name="Z_5A8F0DBE_1BD9_41FF_9CF6_686C098930B2_.wvu.PrintArea" localSheetId="0" hidden="1">'таблица 2'!$A$1:$E$24</definedName>
    <definedName name="Z_5C46AB69_1E93_463E_95D4_983D6B00B8B3_.wvu.PrintArea" localSheetId="0" hidden="1">'таблица 2'!$A$1:$E$24</definedName>
    <definedName name="Z_5EA8AD4D_8094_4555_8AE0_D79579B47F9D_.wvu.PrintArea" localSheetId="0" hidden="1">'таблица 2'!$A$1:$E$24</definedName>
    <definedName name="Z_6557DF1B_A1FD_4066_A0B1_7FD2DCF99760_.wvu.PrintArea" localSheetId="0" hidden="1">'таблица 2'!$A$1:$E$24</definedName>
    <definedName name="Z_C05F6FFF_1269_4C02_9403_BA19A562A00F_.wvu.PrintArea" localSheetId="0" hidden="1">'таблица 2'!$A$1:$E$24</definedName>
    <definedName name="Z_D846739F_98AA_4162_A91D_7F60BADD3165_.wvu.PrintArea" localSheetId="0" hidden="1">'таблица 2'!$A$1:$E$24</definedName>
    <definedName name="Z_E7EECBF4_6533_4B1B_A11E_1CAF8171C831_.wvu.PrintArea" localSheetId="0" hidden="1">'таблица 2'!$A$1:$E$24</definedName>
    <definedName name="Z_F815E10B_333A_4E46_B2BE_60F93FB6C339_.wvu.PrintArea" localSheetId="0" hidden="1">'таблица 2'!$A$1:$E$24</definedName>
    <definedName name="_xlnm.Print_Titles" localSheetId="0">'таблица 2'!$3:$6</definedName>
    <definedName name="_xlnm.Print_Area" localSheetId="0">'таблица 2'!$A$1:$J$63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J12" i="1" l="1"/>
  <c r="F11" i="1" l="1"/>
  <c r="I13" i="1" l="1"/>
  <c r="I63" i="1"/>
  <c r="I62" i="1"/>
  <c r="I61" i="1"/>
  <c r="I58" i="1" s="1"/>
  <c r="I60" i="1"/>
  <c r="I39" i="1"/>
  <c r="I35" i="1"/>
  <c r="I34" i="1"/>
  <c r="I26" i="1"/>
  <c r="I24" i="1"/>
  <c r="I50" i="1" s="1"/>
  <c r="I22" i="1"/>
  <c r="I48" i="1" s="1"/>
  <c r="I21" i="1"/>
  <c r="I54" i="1" s="1"/>
  <c r="I20" i="1"/>
  <c r="I33" i="1" s="1"/>
  <c r="I36" i="1"/>
  <c r="I23" i="1"/>
  <c r="I56" i="1" s="1"/>
  <c r="I7" i="1"/>
  <c r="I49" i="1" l="1"/>
  <c r="I46" i="1"/>
  <c r="I47" i="1"/>
  <c r="I45" i="1"/>
  <c r="I55" i="1"/>
  <c r="I37" i="1"/>
  <c r="I32" i="1" s="1"/>
  <c r="I57" i="1"/>
  <c r="I19" i="1"/>
  <c r="I52" i="1" l="1"/>
  <c r="E53" i="1"/>
  <c r="E18" i="1"/>
  <c r="E17" i="1"/>
  <c r="E16" i="1"/>
  <c r="E15" i="1"/>
  <c r="E14" i="1"/>
  <c r="E12" i="1"/>
  <c r="E9" i="1"/>
  <c r="E8" i="1"/>
  <c r="H36" i="1" l="1"/>
  <c r="G36" i="1" l="1"/>
  <c r="J63" i="1" l="1"/>
  <c r="J62" i="1"/>
  <c r="J61" i="1"/>
  <c r="J60" i="1"/>
  <c r="J58" i="1" s="1"/>
  <c r="J39" i="1"/>
  <c r="J36" i="1"/>
  <c r="J35" i="1"/>
  <c r="J34" i="1"/>
  <c r="J26" i="1"/>
  <c r="J24" i="1"/>
  <c r="J23" i="1"/>
  <c r="J56" i="1" s="1"/>
  <c r="J22" i="1"/>
  <c r="J48" i="1" s="1"/>
  <c r="J21" i="1"/>
  <c r="J54" i="1" s="1"/>
  <c r="J20" i="1"/>
  <c r="J33" i="1" s="1"/>
  <c r="J13" i="1"/>
  <c r="J7" i="1"/>
  <c r="J49" i="1" l="1"/>
  <c r="J57" i="1"/>
  <c r="J55" i="1"/>
  <c r="J52" i="1" s="1"/>
  <c r="J50" i="1"/>
  <c r="J46" i="1"/>
  <c r="J19" i="1"/>
  <c r="J37" i="1"/>
  <c r="J47" i="1"/>
  <c r="E10" i="1" l="1"/>
  <c r="J32" i="1"/>
  <c r="J45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8" i="1" l="1"/>
  <c r="E63" i="1"/>
  <c r="E62" i="1"/>
  <c r="F58" i="1"/>
  <c r="G58" i="1"/>
  <c r="E61" i="1"/>
  <c r="E60" i="1"/>
  <c r="H35" i="1"/>
  <c r="G35" i="1"/>
  <c r="F35" i="1"/>
  <c r="H34" i="1"/>
  <c r="G34" i="1"/>
  <c r="F34" i="1"/>
  <c r="E31" i="1"/>
  <c r="E30" i="1"/>
  <c r="E29" i="1"/>
  <c r="E28" i="1"/>
  <c r="E27" i="1"/>
  <c r="H26" i="1"/>
  <c r="G26" i="1"/>
  <c r="F26" i="1"/>
  <c r="E34" i="1" l="1"/>
  <c r="E35" i="1"/>
  <c r="E26" i="1"/>
  <c r="E58" i="1"/>
  <c r="E11" i="1" l="1"/>
  <c r="E44" i="1" l="1"/>
  <c r="E43" i="1"/>
  <c r="E42" i="1"/>
  <c r="E41" i="1"/>
  <c r="E40" i="1"/>
  <c r="F24" i="1" l="1"/>
  <c r="F37" i="1" s="1"/>
  <c r="G24" i="1"/>
  <c r="H24" i="1"/>
  <c r="F23" i="1"/>
  <c r="G23" i="1"/>
  <c r="G56" i="1" s="1"/>
  <c r="H23" i="1"/>
  <c r="H49" i="1" s="1"/>
  <c r="F22" i="1"/>
  <c r="F48" i="1" s="1"/>
  <c r="G22" i="1"/>
  <c r="G48" i="1" s="1"/>
  <c r="H22" i="1"/>
  <c r="H48" i="1" s="1"/>
  <c r="F21" i="1"/>
  <c r="F47" i="1" s="1"/>
  <c r="G21" i="1"/>
  <c r="G47" i="1" s="1"/>
  <c r="H21" i="1"/>
  <c r="H47" i="1" s="1"/>
  <c r="F20" i="1"/>
  <c r="G20" i="1"/>
  <c r="H20" i="1"/>
  <c r="H39" i="1"/>
  <c r="G39" i="1"/>
  <c r="F39" i="1"/>
  <c r="H13" i="1"/>
  <c r="G13" i="1"/>
  <c r="F13" i="1"/>
  <c r="F7" i="1"/>
  <c r="G7" i="1"/>
  <c r="H7" i="1"/>
  <c r="E47" i="1" l="1"/>
  <c r="E21" i="1"/>
  <c r="E13" i="1"/>
  <c r="E20" i="1"/>
  <c r="E48" i="1"/>
  <c r="E22" i="1"/>
  <c r="E24" i="1"/>
  <c r="E7" i="1"/>
  <c r="E23" i="1"/>
  <c r="H46" i="1"/>
  <c r="H33" i="1"/>
  <c r="F49" i="1"/>
  <c r="F36" i="1"/>
  <c r="F46" i="1"/>
  <c r="F33" i="1"/>
  <c r="E46" i="1"/>
  <c r="G46" i="1"/>
  <c r="G33" i="1"/>
  <c r="G50" i="1"/>
  <c r="G37" i="1"/>
  <c r="E37" i="1" s="1"/>
  <c r="H50" i="1"/>
  <c r="H37" i="1"/>
  <c r="F55" i="1"/>
  <c r="G55" i="1"/>
  <c r="H57" i="1"/>
  <c r="H56" i="1"/>
  <c r="H55" i="1"/>
  <c r="F56" i="1"/>
  <c r="F54" i="1"/>
  <c r="F19" i="1"/>
  <c r="G19" i="1"/>
  <c r="G49" i="1"/>
  <c r="F57" i="1"/>
  <c r="F50" i="1"/>
  <c r="H19" i="1"/>
  <c r="H54" i="1"/>
  <c r="G57" i="1"/>
  <c r="G54" i="1"/>
  <c r="E54" i="1" l="1"/>
  <c r="E50" i="1"/>
  <c r="F32" i="1"/>
  <c r="H32" i="1"/>
  <c r="E33" i="1"/>
  <c r="E19" i="1"/>
  <c r="E36" i="1"/>
  <c r="E49" i="1"/>
  <c r="E45" i="1" s="1"/>
  <c r="G32" i="1"/>
  <c r="H52" i="1"/>
  <c r="G52" i="1"/>
  <c r="F52" i="1"/>
  <c r="G45" i="1"/>
  <c r="F45" i="1"/>
  <c r="H45" i="1"/>
  <c r="E32" i="1" l="1"/>
  <c r="E55" i="1"/>
  <c r="E57" i="1"/>
  <c r="E56" i="1" l="1"/>
  <c r="E52" i="1" s="1"/>
  <c r="E39" i="1" l="1"/>
</calcChain>
</file>

<file path=xl/sharedStrings.xml><?xml version="1.0" encoding="utf-8"?>
<sst xmlns="http://schemas.openxmlformats.org/spreadsheetml/2006/main" count="155" uniqueCount="96">
  <si>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</si>
  <si>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</si>
  <si>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</si>
  <si>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</si>
  <si>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</si>
  <si>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</si>
  <si>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</si>
  <si>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</si>
  <si>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</si>
  <si>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</si>
  <si>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</si>
  <si>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</si>
  <si>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</si>
  <si>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</si>
  <si>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</si>
  <si>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</si>
  <si>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</si>
  <si>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</si>
  <si>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</si>
  <si>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</si>
  <si>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</si>
  <si>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</si>
  <si>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</si>
  <si>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</si>
  <si>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</si>
  <si>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</si>
  <si>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</si>
  <si>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</si>
  <si>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</si>
  <si>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</si>
  <si>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</si>
  <si>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</si>
  <si>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</si>
  <si>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</si>
  <si>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</si>
  <si>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</si>
  <si>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</si>
  <si>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</si>
  <si>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</si>
  <si>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</si>
  <si>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</si>
  <si>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</si>
  <si>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</si>
  <si>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</si>
  <si>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</si>
  <si>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</si>
  <si>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</si>
  <si>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</si>
  <si>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</si>
  <si>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</si>
  <si>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</si>
  <si>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</si>
  <si>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</si>
  <si>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</si>
  <si>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</si>
  <si>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</si>
  <si>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</si>
  <si>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</si>
  <si>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</si>
  <si>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</si>
  <si>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</si>
  <si>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</si>
  <si>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</si>
  <si>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</si>
  <si>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</si>
  <si>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</si>
  <si>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</si>
  <si>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</si>
  <si>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</si>
  <si>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</si>
  <si>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</si>
  <si>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</si>
  <si>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</si>
  <si>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</si>
  <si>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</si>
  <si>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</si>
  <si>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</si>
  <si>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</si>
  <si>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</si>
  <si>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</si>
  <si>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</si>
  <si>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</si>
  <si>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</si>
  <si>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</si>
  <si>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</si>
  <si>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</si>
  <si>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</si>
  <si>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</si>
  <si>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</si>
  <si>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</si>
  <si>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</si>
  <si>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</si>
  <si>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</si>
  <si>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Наименование объекта (инвестиционного проекта)</t>
  </si>
  <si>
    <t>Наименование инвестиционного проекта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</si>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</sst>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/>
    </xf>
    <xf numFmtId="167" fontId="10" fillId="3" borderId="1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view="pageBreakPreview" zoomScale="70" zoomScaleNormal="85" zoomScaleSheetLayoutView="70" workbookViewId="0">
      <selection activeCell="G11" sqref="G11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28.7109375" style="3" customWidth="1"/>
    <col min="5" max="5" width="26.140625" style="3" customWidth="1"/>
    <col min="6" max="6" width="23.5703125" style="3" customWidth="1"/>
    <col min="7" max="7" width="25.42578125" style="3" customWidth="1"/>
    <col min="8" max="10" width="24.85546875" style="3" customWidth="1"/>
    <col min="11" max="11" width="20.7109375" style="3" bestFit="1" customWidth="1"/>
    <col min="12" max="16384" width="9.140625" style="3"/>
  </cols>
  <sheetData>
    <row r="1" spans="1:11" x14ac:dyDescent="0.25">
      <c r="A1" s="91" t="s">
        <v>12</v>
      </c>
      <c r="B1" s="91"/>
      <c r="C1" s="91"/>
      <c r="D1" s="91"/>
      <c r="E1" s="91"/>
      <c r="F1" s="91"/>
      <c r="G1" s="91"/>
      <c r="H1" s="91"/>
      <c r="I1" s="91"/>
      <c r="J1" s="92"/>
    </row>
    <row r="2" spans="1:11" ht="31.5" customHeight="1" x14ac:dyDescent="0.25">
      <c r="A2" s="104" t="s">
        <v>21</v>
      </c>
      <c r="B2" s="104"/>
      <c r="C2" s="104"/>
      <c r="D2" s="104"/>
      <c r="E2" s="105"/>
      <c r="F2" s="105"/>
      <c r="G2" s="105"/>
      <c r="H2" s="105"/>
      <c r="I2" s="87"/>
      <c r="J2" s="82"/>
    </row>
    <row r="3" spans="1:11" ht="24" customHeight="1" x14ac:dyDescent="0.25">
      <c r="A3" s="113" t="s">
        <v>19</v>
      </c>
      <c r="B3" s="112" t="s">
        <v>20</v>
      </c>
      <c r="C3" s="111" t="s">
        <v>13</v>
      </c>
      <c r="D3" s="111" t="s">
        <v>6</v>
      </c>
      <c r="E3" s="106" t="s">
        <v>2</v>
      </c>
      <c r="F3" s="107"/>
      <c r="G3" s="107"/>
      <c r="H3" s="107"/>
      <c r="I3" s="107"/>
      <c r="J3" s="108"/>
    </row>
    <row r="4" spans="1:11" ht="27" customHeight="1" x14ac:dyDescent="0.25">
      <c r="A4" s="113"/>
      <c r="B4" s="112"/>
      <c r="C4" s="111"/>
      <c r="D4" s="111"/>
      <c r="E4" s="111" t="s">
        <v>8</v>
      </c>
      <c r="F4" s="107"/>
      <c r="G4" s="107"/>
      <c r="H4" s="107"/>
      <c r="I4" s="107"/>
      <c r="J4" s="108"/>
    </row>
    <row r="5" spans="1:11" ht="44.25" customHeight="1" x14ac:dyDescent="0.25">
      <c r="A5" s="113"/>
      <c r="B5" s="112"/>
      <c r="C5" s="111"/>
      <c r="D5" s="111"/>
      <c r="E5" s="111"/>
      <c r="F5" s="85">
        <v>2023</v>
      </c>
      <c r="G5" s="85">
        <v>2024</v>
      </c>
      <c r="H5" s="85">
        <v>2025</v>
      </c>
      <c r="I5" s="86">
        <v>2026</v>
      </c>
      <c r="J5" s="85" t="s">
        <v>88</v>
      </c>
    </row>
    <row r="6" spans="1:11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1" x14ac:dyDescent="0.25">
      <c r="A7" s="110" t="s">
        <v>9</v>
      </c>
      <c r="B7" s="114" t="s">
        <v>18</v>
      </c>
      <c r="C7" s="109" t="s">
        <v>15</v>
      </c>
      <c r="D7" s="13" t="s">
        <v>1</v>
      </c>
      <c r="E7" s="14">
        <f t="shared" ref="E7:E18" si="0">SUM(F7:J7)</f>
        <v>727453.08918999997</v>
      </c>
      <c r="F7" s="14">
        <f t="shared" ref="F7:I7" si="1">SUM(F8:F12)</f>
        <v>115384.60458</v>
      </c>
      <c r="G7" s="14">
        <f t="shared" si="1"/>
        <v>105655.52091000001</v>
      </c>
      <c r="H7" s="14">
        <f t="shared" si="1"/>
        <v>45982.983</v>
      </c>
      <c r="I7" s="14">
        <f t="shared" si="1"/>
        <v>45982.983</v>
      </c>
      <c r="J7" s="14">
        <f t="shared" ref="J7" si="2">SUM(J8:J12)</f>
        <v>414446.99770000001</v>
      </c>
    </row>
    <row r="8" spans="1:11" x14ac:dyDescent="0.25">
      <c r="A8" s="110"/>
      <c r="B8" s="115"/>
      <c r="C8" s="109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1" ht="33" x14ac:dyDescent="0.25">
      <c r="A9" s="110"/>
      <c r="B9" s="115"/>
      <c r="C9" s="109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1" x14ac:dyDescent="0.25">
      <c r="A10" s="110"/>
      <c r="B10" s="115"/>
      <c r="C10" s="109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</row>
    <row r="11" spans="1:11" x14ac:dyDescent="0.25">
      <c r="A11" s="110"/>
      <c r="B11" s="115"/>
      <c r="C11" s="109"/>
      <c r="D11" s="15" t="s">
        <v>78</v>
      </c>
      <c r="E11" s="16">
        <f t="shared" si="0"/>
        <v>313006.09149000002</v>
      </c>
      <c r="F11" s="17">
        <f>110481.60458-3500+10000-1597</f>
        <v>115384.60458</v>
      </c>
      <c r="G11" s="17">
        <f>66052.90777+39602.61314</f>
        <v>105655.52091000001</v>
      </c>
      <c r="H11" s="17">
        <v>45982.983</v>
      </c>
      <c r="I11" s="17">
        <v>45982.983</v>
      </c>
      <c r="J11" s="17">
        <v>0</v>
      </c>
    </row>
    <row r="12" spans="1:11" x14ac:dyDescent="0.25">
      <c r="A12" s="110"/>
      <c r="B12" s="116"/>
      <c r="C12" s="109"/>
      <c r="D12" s="15" t="s">
        <v>5</v>
      </c>
      <c r="E12" s="16">
        <f t="shared" si="0"/>
        <v>414446.99770000001</v>
      </c>
      <c r="F12" s="17"/>
      <c r="G12" s="17"/>
      <c r="H12" s="17"/>
      <c r="I12" s="17"/>
      <c r="J12" s="17">
        <f>460429.9807-45982.983</f>
        <v>414446.99770000001</v>
      </c>
      <c r="K12" s="6"/>
    </row>
    <row r="13" spans="1:11" ht="29.25" customHeight="1" x14ac:dyDescent="0.25">
      <c r="A13" s="110" t="s">
        <v>10</v>
      </c>
      <c r="B13" s="114" t="s">
        <v>79</v>
      </c>
      <c r="C13" s="109" t="s">
        <v>15</v>
      </c>
      <c r="D13" s="13" t="s">
        <v>1</v>
      </c>
      <c r="E13" s="14">
        <f t="shared" si="0"/>
        <v>0</v>
      </c>
      <c r="F13" s="14">
        <f t="shared" ref="F13" si="3">SUM(F14:F18)</f>
        <v>0</v>
      </c>
      <c r="G13" s="14">
        <f t="shared" ref="G13" si="4">SUM(G14:G18)</f>
        <v>0</v>
      </c>
      <c r="H13" s="14">
        <f t="shared" ref="H13:J13" si="5">SUM(H14:H18)</f>
        <v>0</v>
      </c>
      <c r="I13" s="14">
        <f t="shared" ref="I13" si="6">SUM(I14:I18)</f>
        <v>0</v>
      </c>
      <c r="J13" s="14">
        <f t="shared" si="5"/>
        <v>0</v>
      </c>
    </row>
    <row r="14" spans="1:11" ht="34.5" customHeight="1" x14ac:dyDescent="0.25">
      <c r="A14" s="110"/>
      <c r="B14" s="115"/>
      <c r="C14" s="109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</row>
    <row r="15" spans="1:11" ht="36" customHeight="1" x14ac:dyDescent="0.25">
      <c r="A15" s="110"/>
      <c r="B15" s="115"/>
      <c r="C15" s="109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1" ht="45" customHeight="1" x14ac:dyDescent="0.25">
      <c r="A16" s="110"/>
      <c r="B16" s="115"/>
      <c r="C16" s="109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ht="21.75" customHeight="1" x14ac:dyDescent="0.25">
      <c r="A17" s="110"/>
      <c r="B17" s="115"/>
      <c r="C17" s="109"/>
      <c r="D17" s="15" t="s">
        <v>78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ht="27.75" customHeight="1" x14ac:dyDescent="0.25">
      <c r="A18" s="110"/>
      <c r="B18" s="116"/>
      <c r="C18" s="109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  <row r="19" spans="1:11" s="4" customFormat="1" ht="16.5" customHeight="1" x14ac:dyDescent="0.25">
      <c r="A19" s="117" t="s">
        <v>4</v>
      </c>
      <c r="B19" s="118"/>
      <c r="C19" s="119"/>
      <c r="D19" s="88" t="s">
        <v>1</v>
      </c>
      <c r="E19" s="89">
        <f>SUM(E20:E24)</f>
        <v>727453.08918999997</v>
      </c>
      <c r="F19" s="89">
        <f t="shared" ref="F19" si="7">SUM(F20:F24)</f>
        <v>115384.60458</v>
      </c>
      <c r="G19" s="89">
        <f t="shared" ref="G19" si="8">SUM(G20:G24)</f>
        <v>105655.52091000001</v>
      </c>
      <c r="H19" s="89">
        <f t="shared" ref="H19:J19" si="9">SUM(H20:H24)</f>
        <v>45982.983</v>
      </c>
      <c r="I19" s="89">
        <f t="shared" si="9"/>
        <v>45982.983</v>
      </c>
      <c r="J19" s="89">
        <f t="shared" si="9"/>
        <v>414446.99770000001</v>
      </c>
      <c r="K19" s="7"/>
    </row>
    <row r="20" spans="1:11" s="4" customFormat="1" x14ac:dyDescent="0.25">
      <c r="A20" s="120"/>
      <c r="B20" s="121"/>
      <c r="C20" s="122"/>
      <c r="D20" s="88" t="s">
        <v>16</v>
      </c>
      <c r="E20" s="89">
        <f>SUM(F20:J20)</f>
        <v>0</v>
      </c>
      <c r="F20" s="89">
        <f t="shared" ref="F20:I20" si="10">F8+F14</f>
        <v>0</v>
      </c>
      <c r="G20" s="89">
        <f t="shared" si="10"/>
        <v>0</v>
      </c>
      <c r="H20" s="89">
        <f t="shared" si="10"/>
        <v>0</v>
      </c>
      <c r="I20" s="89">
        <f t="shared" si="10"/>
        <v>0</v>
      </c>
      <c r="J20" s="89">
        <f t="shared" ref="J20" si="11">J8+J14</f>
        <v>0</v>
      </c>
      <c r="K20" s="7"/>
    </row>
    <row r="21" spans="1:11" s="4" customFormat="1" ht="33" x14ac:dyDescent="0.25">
      <c r="A21" s="120"/>
      <c r="B21" s="121"/>
      <c r="C21" s="122"/>
      <c r="D21" s="88" t="s">
        <v>3</v>
      </c>
      <c r="E21" s="89">
        <f>SUM(F21:J21)</f>
        <v>0</v>
      </c>
      <c r="F21" s="89">
        <f t="shared" ref="F21:I21" si="12">F9+F15</f>
        <v>0</v>
      </c>
      <c r="G21" s="89">
        <f t="shared" si="12"/>
        <v>0</v>
      </c>
      <c r="H21" s="89">
        <f t="shared" si="12"/>
        <v>0</v>
      </c>
      <c r="I21" s="89">
        <f t="shared" si="12"/>
        <v>0</v>
      </c>
      <c r="J21" s="89">
        <f t="shared" ref="J21" si="13">J9+J15</f>
        <v>0</v>
      </c>
      <c r="K21" s="7"/>
    </row>
    <row r="22" spans="1:11" s="4" customFormat="1" x14ac:dyDescent="0.25">
      <c r="A22" s="120"/>
      <c r="B22" s="121"/>
      <c r="C22" s="122"/>
      <c r="D22" s="88" t="s">
        <v>11</v>
      </c>
      <c r="E22" s="89">
        <f>SUM(F22:J22)</f>
        <v>0</v>
      </c>
      <c r="F22" s="89">
        <f t="shared" ref="F22:I22" si="14">F10+F16</f>
        <v>0</v>
      </c>
      <c r="G22" s="89">
        <f t="shared" si="14"/>
        <v>0</v>
      </c>
      <c r="H22" s="89">
        <f t="shared" si="14"/>
        <v>0</v>
      </c>
      <c r="I22" s="89">
        <f t="shared" si="14"/>
        <v>0</v>
      </c>
      <c r="J22" s="89">
        <f t="shared" ref="J22" si="15">J10+J16</f>
        <v>0</v>
      </c>
      <c r="K22" s="7"/>
    </row>
    <row r="23" spans="1:11" s="4" customFormat="1" x14ac:dyDescent="0.25">
      <c r="A23" s="120"/>
      <c r="B23" s="121"/>
      <c r="C23" s="122"/>
      <c r="D23" s="88" t="s">
        <v>78</v>
      </c>
      <c r="E23" s="89">
        <f>SUM(F23:J23)</f>
        <v>313006.09149000002</v>
      </c>
      <c r="F23" s="90">
        <f t="shared" ref="F23:I23" si="16">F11+F17</f>
        <v>115384.60458</v>
      </c>
      <c r="G23" s="90">
        <f t="shared" si="16"/>
        <v>105655.52091000001</v>
      </c>
      <c r="H23" s="90">
        <f t="shared" si="16"/>
        <v>45982.983</v>
      </c>
      <c r="I23" s="90">
        <f t="shared" si="16"/>
        <v>45982.983</v>
      </c>
      <c r="J23" s="90">
        <f t="shared" ref="J23" si="17">J11+J17</f>
        <v>0</v>
      </c>
      <c r="K23" s="7"/>
    </row>
    <row r="24" spans="1:11" s="4" customFormat="1" x14ac:dyDescent="0.25">
      <c r="A24" s="123"/>
      <c r="B24" s="124"/>
      <c r="C24" s="125"/>
      <c r="D24" s="88" t="s">
        <v>5</v>
      </c>
      <c r="E24" s="89">
        <f>SUM(F24:J24)</f>
        <v>414446.99770000001</v>
      </c>
      <c r="F24" s="89">
        <f t="shared" ref="F24:I24" si="18">F12+F18</f>
        <v>0</v>
      </c>
      <c r="G24" s="89">
        <f t="shared" si="18"/>
        <v>0</v>
      </c>
      <c r="H24" s="89">
        <f t="shared" si="18"/>
        <v>0</v>
      </c>
      <c r="I24" s="89">
        <f t="shared" si="18"/>
        <v>0</v>
      </c>
      <c r="J24" s="89">
        <f t="shared" ref="J24" si="19">J12+J18</f>
        <v>414446.99770000001</v>
      </c>
      <c r="K24" s="7"/>
    </row>
    <row r="25" spans="1:11" x14ac:dyDescent="0.25">
      <c r="A25" s="93" t="s">
        <v>14</v>
      </c>
      <c r="B25" s="94"/>
      <c r="C25" s="27"/>
      <c r="D25" s="15"/>
      <c r="E25" s="16"/>
      <c r="F25" s="21"/>
      <c r="G25" s="21"/>
      <c r="H25" s="21"/>
      <c r="I25" s="21"/>
      <c r="J25" s="21"/>
      <c r="K25" s="8"/>
    </row>
    <row r="26" spans="1:11" ht="16.5" customHeight="1" x14ac:dyDescent="0.25">
      <c r="A26" s="95" t="s">
        <v>22</v>
      </c>
      <c r="B26" s="96"/>
      <c r="C26" s="97"/>
      <c r="D26" s="13" t="s">
        <v>1</v>
      </c>
      <c r="E26" s="14">
        <f>SUM(E27:E31)</f>
        <v>0</v>
      </c>
      <c r="F26" s="14">
        <f t="shared" ref="F26:I26" si="20">SUM(F27:F31)</f>
        <v>0</v>
      </c>
      <c r="G26" s="14">
        <f t="shared" si="20"/>
        <v>0</v>
      </c>
      <c r="H26" s="14">
        <f t="shared" si="20"/>
        <v>0</v>
      </c>
      <c r="I26" s="14">
        <f t="shared" si="20"/>
        <v>0</v>
      </c>
      <c r="J26" s="14">
        <f t="shared" ref="J26" si="21">SUM(J27:J31)</f>
        <v>0</v>
      </c>
      <c r="K26" s="8"/>
    </row>
    <row r="27" spans="1:11" x14ac:dyDescent="0.25">
      <c r="A27" s="98"/>
      <c r="B27" s="99"/>
      <c r="C27" s="100"/>
      <c r="D27" s="15" t="s">
        <v>16</v>
      </c>
      <c r="E27" s="16">
        <f>SUM(F27:H27)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8"/>
    </row>
    <row r="28" spans="1:11" ht="33" x14ac:dyDescent="0.25">
      <c r="A28" s="98"/>
      <c r="B28" s="99"/>
      <c r="C28" s="100"/>
      <c r="D28" s="15" t="s">
        <v>3</v>
      </c>
      <c r="E28" s="16">
        <f>SUM(F28:H28)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8"/>
    </row>
    <row r="29" spans="1:11" x14ac:dyDescent="0.25">
      <c r="A29" s="98"/>
      <c r="B29" s="99"/>
      <c r="C29" s="100"/>
      <c r="D29" s="15" t="s">
        <v>11</v>
      </c>
      <c r="E29" s="16">
        <f>SUM(F29:H29)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8"/>
    </row>
    <row r="30" spans="1:11" x14ac:dyDescent="0.25">
      <c r="A30" s="98"/>
      <c r="B30" s="99"/>
      <c r="C30" s="100"/>
      <c r="D30" s="15" t="s">
        <v>78</v>
      </c>
      <c r="E30" s="16">
        <f>SUM(F30:H30)</f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8"/>
    </row>
    <row r="31" spans="1:11" x14ac:dyDescent="0.25">
      <c r="A31" s="101"/>
      <c r="B31" s="102"/>
      <c r="C31" s="103"/>
      <c r="D31" s="15" t="s">
        <v>5</v>
      </c>
      <c r="E31" s="16">
        <f>SUM(F31:H31)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8"/>
    </row>
    <row r="32" spans="1:11" x14ac:dyDescent="0.25">
      <c r="A32" s="95" t="s">
        <v>23</v>
      </c>
      <c r="B32" s="96"/>
      <c r="C32" s="97"/>
      <c r="D32" s="13" t="s">
        <v>1</v>
      </c>
      <c r="E32" s="14">
        <f>SUM(E33:E37)</f>
        <v>727453.08918999997</v>
      </c>
      <c r="F32" s="14">
        <f t="shared" ref="F32:J32" si="22">SUM(F33:F37)</f>
        <v>115384.60458</v>
      </c>
      <c r="G32" s="14">
        <f t="shared" si="22"/>
        <v>105655.52091000001</v>
      </c>
      <c r="H32" s="14">
        <f t="shared" si="22"/>
        <v>45982.983</v>
      </c>
      <c r="I32" s="14">
        <f t="shared" si="22"/>
        <v>45982.983</v>
      </c>
      <c r="J32" s="14">
        <f t="shared" si="22"/>
        <v>414446.99770000001</v>
      </c>
    </row>
    <row r="33" spans="1:11" x14ac:dyDescent="0.25">
      <c r="A33" s="98"/>
      <c r="B33" s="99"/>
      <c r="C33" s="100"/>
      <c r="D33" s="15" t="s">
        <v>16</v>
      </c>
      <c r="E33" s="16">
        <f>SUM(F33:J33)</f>
        <v>0</v>
      </c>
      <c r="F33" s="16">
        <f t="shared" ref="F33:I33" si="23">F20</f>
        <v>0</v>
      </c>
      <c r="G33" s="16">
        <f t="shared" si="23"/>
        <v>0</v>
      </c>
      <c r="H33" s="16">
        <f t="shared" si="23"/>
        <v>0</v>
      </c>
      <c r="I33" s="16">
        <f t="shared" si="23"/>
        <v>0</v>
      </c>
      <c r="J33" s="16">
        <f t="shared" ref="J33" si="24">J20</f>
        <v>0</v>
      </c>
    </row>
    <row r="34" spans="1:11" ht="33" x14ac:dyDescent="0.25">
      <c r="A34" s="98"/>
      <c r="B34" s="99"/>
      <c r="C34" s="100"/>
      <c r="D34" s="15" t="s">
        <v>3</v>
      </c>
      <c r="E34" s="16">
        <f>SUM(F34:J34)</f>
        <v>0</v>
      </c>
      <c r="F34" s="16">
        <f t="shared" ref="F34:I35" si="25">F8</f>
        <v>0</v>
      </c>
      <c r="G34" s="16">
        <f t="shared" si="25"/>
        <v>0</v>
      </c>
      <c r="H34" s="16">
        <f t="shared" si="25"/>
        <v>0</v>
      </c>
      <c r="I34" s="16">
        <f t="shared" si="25"/>
        <v>0</v>
      </c>
      <c r="J34" s="16">
        <f t="shared" ref="J34" si="26">J8</f>
        <v>0</v>
      </c>
    </row>
    <row r="35" spans="1:11" x14ac:dyDescent="0.25">
      <c r="A35" s="98"/>
      <c r="B35" s="99"/>
      <c r="C35" s="100"/>
      <c r="D35" s="15" t="s">
        <v>11</v>
      </c>
      <c r="E35" s="16">
        <f>SUM(F35:J35)</f>
        <v>0</v>
      </c>
      <c r="F35" s="16">
        <f t="shared" si="25"/>
        <v>0</v>
      </c>
      <c r="G35" s="16">
        <f t="shared" si="25"/>
        <v>0</v>
      </c>
      <c r="H35" s="16">
        <f t="shared" si="25"/>
        <v>0</v>
      </c>
      <c r="I35" s="16">
        <f t="shared" si="25"/>
        <v>0</v>
      </c>
      <c r="J35" s="16">
        <f t="shared" ref="J35" si="27">J9</f>
        <v>0</v>
      </c>
    </row>
    <row r="36" spans="1:11" x14ac:dyDescent="0.25">
      <c r="A36" s="98"/>
      <c r="B36" s="99"/>
      <c r="C36" s="100"/>
      <c r="D36" s="15" t="s">
        <v>78</v>
      </c>
      <c r="E36" s="16">
        <f>SUM(F36:J36)</f>
        <v>313006.09149000002</v>
      </c>
      <c r="F36" s="16">
        <f t="shared" ref="F36:F37" si="28">F23</f>
        <v>115384.60458</v>
      </c>
      <c r="G36" s="16">
        <f>G11</f>
        <v>105655.52091000001</v>
      </c>
      <c r="H36" s="16">
        <f>H11</f>
        <v>45982.983</v>
      </c>
      <c r="I36" s="16">
        <f>I11</f>
        <v>45982.983</v>
      </c>
      <c r="J36" s="16">
        <f>J10</f>
        <v>0</v>
      </c>
    </row>
    <row r="37" spans="1:11" x14ac:dyDescent="0.25">
      <c r="A37" s="101"/>
      <c r="B37" s="102"/>
      <c r="C37" s="103"/>
      <c r="D37" s="15" t="s">
        <v>5</v>
      </c>
      <c r="E37" s="16">
        <f>SUM(F37:J37)</f>
        <v>414446.99770000001</v>
      </c>
      <c r="F37" s="16">
        <f t="shared" si="28"/>
        <v>0</v>
      </c>
      <c r="G37" s="16">
        <f>G24</f>
        <v>0</v>
      </c>
      <c r="H37" s="16">
        <f>H24</f>
        <v>0</v>
      </c>
      <c r="I37" s="16">
        <f>I24</f>
        <v>0</v>
      </c>
      <c r="J37" s="16">
        <f>J24</f>
        <v>414446.99770000001</v>
      </c>
    </row>
    <row r="38" spans="1:11" x14ac:dyDescent="0.25">
      <c r="A38" s="93" t="s">
        <v>14</v>
      </c>
      <c r="B38" s="94"/>
      <c r="C38" s="19"/>
      <c r="D38" s="15"/>
      <c r="E38" s="16"/>
      <c r="F38" s="21"/>
      <c r="G38" s="21"/>
      <c r="H38" s="21"/>
      <c r="I38" s="21"/>
      <c r="J38" s="21"/>
      <c r="K38" s="8"/>
    </row>
    <row r="39" spans="1:11" ht="16.5" customHeight="1" x14ac:dyDescent="0.25">
      <c r="A39" s="95" t="s">
        <v>24</v>
      </c>
      <c r="B39" s="96"/>
      <c r="C39" s="97"/>
      <c r="D39" s="13" t="s">
        <v>1</v>
      </c>
      <c r="E39" s="14">
        <f t="shared" ref="E39" si="29">SUM(E41:E44)</f>
        <v>0</v>
      </c>
      <c r="F39" s="14">
        <f t="shared" ref="F39" si="30">SUM(F40:F44)</f>
        <v>0</v>
      </c>
      <c r="G39" s="14">
        <f t="shared" ref="G39" si="31">SUM(G40:G44)</f>
        <v>0</v>
      </c>
      <c r="H39" s="14">
        <f t="shared" ref="H39:J39" si="32">SUM(H40:H44)</f>
        <v>0</v>
      </c>
      <c r="I39" s="14">
        <f t="shared" si="32"/>
        <v>0</v>
      </c>
      <c r="J39" s="14">
        <f t="shared" si="32"/>
        <v>0</v>
      </c>
      <c r="K39" s="8"/>
    </row>
    <row r="40" spans="1:11" x14ac:dyDescent="0.25">
      <c r="A40" s="98"/>
      <c r="B40" s="99"/>
      <c r="C40" s="100"/>
      <c r="D40" s="15" t="s">
        <v>16</v>
      </c>
      <c r="E40" s="16">
        <f>SUM(F40:H40)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8"/>
    </row>
    <row r="41" spans="1:11" ht="33" x14ac:dyDescent="0.25">
      <c r="A41" s="98"/>
      <c r="B41" s="99"/>
      <c r="C41" s="100"/>
      <c r="D41" s="15" t="s">
        <v>3</v>
      </c>
      <c r="E41" s="16">
        <f>SUM(F41:H41)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8"/>
    </row>
    <row r="42" spans="1:11" x14ac:dyDescent="0.25">
      <c r="A42" s="98"/>
      <c r="B42" s="99"/>
      <c r="C42" s="100"/>
      <c r="D42" s="15" t="s">
        <v>11</v>
      </c>
      <c r="E42" s="16">
        <f>SUM(F42:H42)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8"/>
    </row>
    <row r="43" spans="1:11" x14ac:dyDescent="0.25">
      <c r="A43" s="98"/>
      <c r="B43" s="99"/>
      <c r="C43" s="100"/>
      <c r="D43" s="15" t="s">
        <v>78</v>
      </c>
      <c r="E43" s="16">
        <f>SUM(F43:H43)</f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8"/>
    </row>
    <row r="44" spans="1:11" x14ac:dyDescent="0.25">
      <c r="A44" s="101"/>
      <c r="B44" s="102"/>
      <c r="C44" s="103"/>
      <c r="D44" s="15" t="s">
        <v>5</v>
      </c>
      <c r="E44" s="16">
        <f>SUM(F44:H44)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8"/>
    </row>
    <row r="45" spans="1:11" x14ac:dyDescent="0.25">
      <c r="A45" s="95" t="s">
        <v>25</v>
      </c>
      <c r="B45" s="96"/>
      <c r="C45" s="97"/>
      <c r="D45" s="13" t="s">
        <v>1</v>
      </c>
      <c r="E45" s="14">
        <f>SUM(E46:E50)</f>
        <v>727453.08918999997</v>
      </c>
      <c r="F45" s="14">
        <f t="shared" ref="F45" si="33">SUM(F46:F50)</f>
        <v>115384.60458</v>
      </c>
      <c r="G45" s="14">
        <f t="shared" ref="G45" si="34">SUM(G46:G50)</f>
        <v>105655.52091000001</v>
      </c>
      <c r="H45" s="14">
        <f t="shared" ref="H45:J45" si="35">SUM(H46:H50)</f>
        <v>45982.983</v>
      </c>
      <c r="I45" s="14">
        <f t="shared" si="35"/>
        <v>45982.983</v>
      </c>
      <c r="J45" s="14">
        <f t="shared" si="35"/>
        <v>414446.99770000001</v>
      </c>
    </row>
    <row r="46" spans="1:11" x14ac:dyDescent="0.25">
      <c r="A46" s="98"/>
      <c r="B46" s="99"/>
      <c r="C46" s="100"/>
      <c r="D46" s="15" t="s">
        <v>16</v>
      </c>
      <c r="E46" s="16">
        <f>SUM(F46:J46)</f>
        <v>0</v>
      </c>
      <c r="F46" s="16">
        <f t="shared" ref="F46:I50" si="36">F20</f>
        <v>0</v>
      </c>
      <c r="G46" s="16">
        <f t="shared" si="36"/>
        <v>0</v>
      </c>
      <c r="H46" s="16">
        <f t="shared" si="36"/>
        <v>0</v>
      </c>
      <c r="I46" s="16">
        <f t="shared" si="36"/>
        <v>0</v>
      </c>
      <c r="J46" s="16">
        <f t="shared" ref="J46" si="37">J20</f>
        <v>0</v>
      </c>
    </row>
    <row r="47" spans="1:11" ht="33" x14ac:dyDescent="0.25">
      <c r="A47" s="98"/>
      <c r="B47" s="99"/>
      <c r="C47" s="100"/>
      <c r="D47" s="15" t="s">
        <v>3</v>
      </c>
      <c r="E47" s="16">
        <f>SUM(F47:J47)</f>
        <v>0</v>
      </c>
      <c r="F47" s="16">
        <f t="shared" si="36"/>
        <v>0</v>
      </c>
      <c r="G47" s="16">
        <f t="shared" si="36"/>
        <v>0</v>
      </c>
      <c r="H47" s="16">
        <f t="shared" si="36"/>
        <v>0</v>
      </c>
      <c r="I47" s="16">
        <f t="shared" si="36"/>
        <v>0</v>
      </c>
      <c r="J47" s="16">
        <f t="shared" ref="J47" si="38">J21</f>
        <v>0</v>
      </c>
    </row>
    <row r="48" spans="1:11" x14ac:dyDescent="0.25">
      <c r="A48" s="98"/>
      <c r="B48" s="99"/>
      <c r="C48" s="100"/>
      <c r="D48" s="15" t="s">
        <v>11</v>
      </c>
      <c r="E48" s="16">
        <f>SUM(F48:J48)</f>
        <v>0</v>
      </c>
      <c r="F48" s="16">
        <f t="shared" si="36"/>
        <v>0</v>
      </c>
      <c r="G48" s="16">
        <f t="shared" si="36"/>
        <v>0</v>
      </c>
      <c r="H48" s="16">
        <f t="shared" si="36"/>
        <v>0</v>
      </c>
      <c r="I48" s="16">
        <f t="shared" si="36"/>
        <v>0</v>
      </c>
      <c r="J48" s="16">
        <f t="shared" ref="J48" si="39">J22</f>
        <v>0</v>
      </c>
    </row>
    <row r="49" spans="1:10" x14ac:dyDescent="0.25">
      <c r="A49" s="98"/>
      <c r="B49" s="99"/>
      <c r="C49" s="100"/>
      <c r="D49" s="15" t="s">
        <v>78</v>
      </c>
      <c r="E49" s="16">
        <f>SUM(F49:J49)</f>
        <v>313006.09149000002</v>
      </c>
      <c r="F49" s="16">
        <f t="shared" si="36"/>
        <v>115384.60458</v>
      </c>
      <c r="G49" s="16">
        <f t="shared" si="36"/>
        <v>105655.52091000001</v>
      </c>
      <c r="H49" s="16">
        <f t="shared" si="36"/>
        <v>45982.983</v>
      </c>
      <c r="I49" s="16">
        <f t="shared" si="36"/>
        <v>45982.983</v>
      </c>
      <c r="J49" s="16">
        <f t="shared" ref="J49" si="40">J23</f>
        <v>0</v>
      </c>
    </row>
    <row r="50" spans="1:10" x14ac:dyDescent="0.25">
      <c r="A50" s="101"/>
      <c r="B50" s="102"/>
      <c r="C50" s="103"/>
      <c r="D50" s="15" t="s">
        <v>5</v>
      </c>
      <c r="E50" s="16">
        <f>SUM(F50:J50)</f>
        <v>414446.99770000001</v>
      </c>
      <c r="F50" s="16">
        <f t="shared" si="36"/>
        <v>0</v>
      </c>
      <c r="G50" s="16">
        <f t="shared" si="36"/>
        <v>0</v>
      </c>
      <c r="H50" s="16">
        <f t="shared" si="36"/>
        <v>0</v>
      </c>
      <c r="I50" s="16">
        <f t="shared" si="36"/>
        <v>0</v>
      </c>
      <c r="J50" s="16">
        <f t="shared" ref="J50" si="41">J24</f>
        <v>414446.99770000001</v>
      </c>
    </row>
    <row r="51" spans="1:10" x14ac:dyDescent="0.25">
      <c r="A51" s="93" t="s">
        <v>14</v>
      </c>
      <c r="B51" s="94"/>
      <c r="C51" s="19"/>
      <c r="D51" s="15"/>
      <c r="E51" s="16"/>
      <c r="F51" s="21"/>
      <c r="G51" s="21"/>
      <c r="H51" s="21"/>
      <c r="I51" s="21"/>
      <c r="J51" s="21"/>
    </row>
    <row r="52" spans="1:10" x14ac:dyDescent="0.25">
      <c r="A52" s="95" t="s">
        <v>17</v>
      </c>
      <c r="B52" s="96"/>
      <c r="C52" s="97"/>
      <c r="D52" s="13" t="s">
        <v>1</v>
      </c>
      <c r="E52" s="14">
        <f>SUM(E53:E57)</f>
        <v>727453.08918999997</v>
      </c>
      <c r="F52" s="14">
        <f t="shared" ref="F52" si="42">SUM(F53:F57)</f>
        <v>115384.60458</v>
      </c>
      <c r="G52" s="14">
        <f t="shared" ref="G52" si="43">SUM(G53:G57)</f>
        <v>105655.52091000001</v>
      </c>
      <c r="H52" s="14">
        <f t="shared" ref="H52:J52" si="44">SUM(H53:H57)</f>
        <v>45982.983</v>
      </c>
      <c r="I52" s="14">
        <f t="shared" si="44"/>
        <v>45982.983</v>
      </c>
      <c r="J52" s="14">
        <f t="shared" si="44"/>
        <v>414446.99770000001</v>
      </c>
    </row>
    <row r="53" spans="1:10" x14ac:dyDescent="0.25">
      <c r="A53" s="98"/>
      <c r="B53" s="99"/>
      <c r="C53" s="100"/>
      <c r="D53" s="15" t="s">
        <v>16</v>
      </c>
      <c r="E53" s="16">
        <f>SUM(F53:J53)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</row>
    <row r="54" spans="1:10" ht="33" x14ac:dyDescent="0.25">
      <c r="A54" s="98"/>
      <c r="B54" s="99"/>
      <c r="C54" s="100"/>
      <c r="D54" s="15" t="s">
        <v>3</v>
      </c>
      <c r="E54" s="16">
        <f>SUM(F54:J54)</f>
        <v>0</v>
      </c>
      <c r="F54" s="16">
        <f t="shared" ref="F54:I54" si="45">F21</f>
        <v>0</v>
      </c>
      <c r="G54" s="16">
        <f t="shared" si="45"/>
        <v>0</v>
      </c>
      <c r="H54" s="16">
        <f t="shared" si="45"/>
        <v>0</v>
      </c>
      <c r="I54" s="16">
        <f t="shared" si="45"/>
        <v>0</v>
      </c>
      <c r="J54" s="16">
        <f t="shared" ref="J54" si="46">J21</f>
        <v>0</v>
      </c>
    </row>
    <row r="55" spans="1:10" x14ac:dyDescent="0.25">
      <c r="A55" s="98"/>
      <c r="B55" s="99"/>
      <c r="C55" s="100"/>
      <c r="D55" s="15" t="s">
        <v>11</v>
      </c>
      <c r="E55" s="16">
        <f>SUM(F55:J55)</f>
        <v>0</v>
      </c>
      <c r="F55" s="16">
        <f t="shared" ref="F55:I57" si="47">F22</f>
        <v>0</v>
      </c>
      <c r="G55" s="16">
        <f t="shared" si="47"/>
        <v>0</v>
      </c>
      <c r="H55" s="16">
        <f t="shared" si="47"/>
        <v>0</v>
      </c>
      <c r="I55" s="16">
        <f t="shared" si="47"/>
        <v>0</v>
      </c>
      <c r="J55" s="16">
        <f t="shared" ref="J55" si="48">J22</f>
        <v>0</v>
      </c>
    </row>
    <row r="56" spans="1:10" x14ac:dyDescent="0.25">
      <c r="A56" s="98"/>
      <c r="B56" s="99"/>
      <c r="C56" s="100"/>
      <c r="D56" s="15" t="s">
        <v>78</v>
      </c>
      <c r="E56" s="16">
        <f>SUM(F56:J56)</f>
        <v>313006.09149000002</v>
      </c>
      <c r="F56" s="16">
        <f t="shared" si="47"/>
        <v>115384.60458</v>
      </c>
      <c r="G56" s="16">
        <f t="shared" si="47"/>
        <v>105655.52091000001</v>
      </c>
      <c r="H56" s="16">
        <f t="shared" si="47"/>
        <v>45982.983</v>
      </c>
      <c r="I56" s="16">
        <f t="shared" si="47"/>
        <v>45982.983</v>
      </c>
      <c r="J56" s="16">
        <f t="shared" ref="J56" si="49">J23</f>
        <v>0</v>
      </c>
    </row>
    <row r="57" spans="1:10" x14ac:dyDescent="0.25">
      <c r="A57" s="101"/>
      <c r="B57" s="102"/>
      <c r="C57" s="103"/>
      <c r="D57" s="15" t="s">
        <v>5</v>
      </c>
      <c r="E57" s="22">
        <f>SUM(F57:J57)</f>
        <v>414446.99770000001</v>
      </c>
      <c r="F57" s="22">
        <f t="shared" si="47"/>
        <v>0</v>
      </c>
      <c r="G57" s="22">
        <f t="shared" si="47"/>
        <v>0</v>
      </c>
      <c r="H57" s="22">
        <f t="shared" si="47"/>
        <v>0</v>
      </c>
      <c r="I57" s="22">
        <f t="shared" si="47"/>
        <v>0</v>
      </c>
      <c r="J57" s="22">
        <f t="shared" ref="J57" si="50">J24</f>
        <v>414446.99770000001</v>
      </c>
    </row>
    <row r="58" spans="1:10" x14ac:dyDescent="0.25">
      <c r="A58" s="95" t="s">
        <v>80</v>
      </c>
      <c r="B58" s="96"/>
      <c r="C58" s="97"/>
      <c r="D58" s="13" t="s">
        <v>1</v>
      </c>
      <c r="E58" s="14">
        <f>SUM(E59:E63)</f>
        <v>0</v>
      </c>
      <c r="F58" s="14">
        <f t="shared" ref="F58:I58" si="51">SUM(F59:F63)</f>
        <v>0</v>
      </c>
      <c r="G58" s="14">
        <f t="shared" si="51"/>
        <v>0</v>
      </c>
      <c r="H58" s="14">
        <f t="shared" si="51"/>
        <v>0</v>
      </c>
      <c r="I58" s="14">
        <f t="shared" si="51"/>
        <v>0</v>
      </c>
      <c r="J58" s="14">
        <f t="shared" ref="J58" si="52">SUM(J59:J63)</f>
        <v>0</v>
      </c>
    </row>
    <row r="59" spans="1:10" x14ac:dyDescent="0.25">
      <c r="A59" s="98"/>
      <c r="B59" s="99"/>
      <c r="C59" s="100"/>
      <c r="D59" s="15" t="s">
        <v>16</v>
      </c>
      <c r="E59" s="16">
        <f>SUM(F59:H59)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</row>
    <row r="60" spans="1:10" ht="33" x14ac:dyDescent="0.25">
      <c r="A60" s="98"/>
      <c r="B60" s="99"/>
      <c r="C60" s="100"/>
      <c r="D60" s="15" t="s">
        <v>3</v>
      </c>
      <c r="E60" s="16">
        <f>SUM(F60:H60)</f>
        <v>0</v>
      </c>
      <c r="F60" s="16">
        <f t="shared" ref="F60:I60" si="53">F27</f>
        <v>0</v>
      </c>
      <c r="G60" s="16">
        <f t="shared" si="53"/>
        <v>0</v>
      </c>
      <c r="H60" s="16">
        <f t="shared" si="53"/>
        <v>0</v>
      </c>
      <c r="I60" s="16">
        <f t="shared" si="53"/>
        <v>0</v>
      </c>
      <c r="J60" s="16">
        <f t="shared" ref="J60" si="54">J27</f>
        <v>0</v>
      </c>
    </row>
    <row r="61" spans="1:10" x14ac:dyDescent="0.25">
      <c r="A61" s="98"/>
      <c r="B61" s="99"/>
      <c r="C61" s="100"/>
      <c r="D61" s="15" t="s">
        <v>11</v>
      </c>
      <c r="E61" s="16">
        <f>SUM(F61:H61)</f>
        <v>0</v>
      </c>
      <c r="F61" s="16">
        <f t="shared" ref="F61:H61" si="55">F28</f>
        <v>0</v>
      </c>
      <c r="G61" s="16">
        <f t="shared" si="55"/>
        <v>0</v>
      </c>
      <c r="H61" s="16">
        <f t="shared" si="55"/>
        <v>0</v>
      </c>
      <c r="I61" s="16">
        <f t="shared" ref="I61" si="56">I28</f>
        <v>0</v>
      </c>
      <c r="J61" s="16">
        <f t="shared" ref="J61" si="57">J28</f>
        <v>0</v>
      </c>
    </row>
    <row r="62" spans="1:10" x14ac:dyDescent="0.25">
      <c r="A62" s="98"/>
      <c r="B62" s="99"/>
      <c r="C62" s="100"/>
      <c r="D62" s="15" t="s">
        <v>78</v>
      </c>
      <c r="E62" s="16">
        <f>SUM(F62:H62)</f>
        <v>0</v>
      </c>
      <c r="F62" s="16">
        <f t="shared" ref="F62:H62" si="58">F29</f>
        <v>0</v>
      </c>
      <c r="G62" s="16">
        <f t="shared" si="58"/>
        <v>0</v>
      </c>
      <c r="H62" s="16">
        <f t="shared" si="58"/>
        <v>0</v>
      </c>
      <c r="I62" s="16">
        <f t="shared" ref="I62" si="59">I29</f>
        <v>0</v>
      </c>
      <c r="J62" s="16">
        <f t="shared" ref="J62" si="60">J29</f>
        <v>0</v>
      </c>
    </row>
    <row r="63" spans="1:10" x14ac:dyDescent="0.25">
      <c r="A63" s="101"/>
      <c r="B63" s="102"/>
      <c r="C63" s="103"/>
      <c r="D63" s="15" t="s">
        <v>5</v>
      </c>
      <c r="E63" s="22">
        <f>SUM(F63:H63)</f>
        <v>0</v>
      </c>
      <c r="F63" s="22">
        <f t="shared" ref="F63:H63" si="61">F30</f>
        <v>0</v>
      </c>
      <c r="G63" s="22">
        <f t="shared" si="61"/>
        <v>0</v>
      </c>
      <c r="H63" s="22">
        <f t="shared" si="61"/>
        <v>0</v>
      </c>
      <c r="I63" s="22">
        <f t="shared" ref="I63" si="62">I30</f>
        <v>0</v>
      </c>
      <c r="J63" s="22">
        <f t="shared" ref="J63" si="63">J30</f>
        <v>0</v>
      </c>
    </row>
    <row r="64" spans="1:10" x14ac:dyDescent="0.25">
      <c r="A64" s="23"/>
      <c r="B64" s="24"/>
      <c r="C64" s="25"/>
      <c r="D64" s="26"/>
      <c r="E64" s="26"/>
      <c r="F64" s="26"/>
      <c r="G64" s="26"/>
      <c r="H64" s="26"/>
      <c r="I64" s="26"/>
      <c r="J64" s="2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52:C57"/>
    <mergeCell ref="A38:B38"/>
    <mergeCell ref="A19:C24"/>
    <mergeCell ref="A39:C44"/>
    <mergeCell ref="A1:J1"/>
    <mergeCell ref="A51:B51"/>
    <mergeCell ref="A45:C50"/>
    <mergeCell ref="A2:H2"/>
    <mergeCell ref="A25:B25"/>
    <mergeCell ref="A26:C31"/>
    <mergeCell ref="A32:C37"/>
    <mergeCell ref="E3:J3"/>
    <mergeCell ref="F4:J4"/>
  </mergeCells>
  <printOptions horizontalCentered="1"/>
  <pageMargins left="0" right="0" top="0.39370078740157483" bottom="0" header="0.31496062992125984" footer="0.31496062992125984"/>
  <pageSetup paperSize="9" scale="53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8"/>
      <c r="B1" s="28"/>
      <c r="C1" s="28"/>
      <c r="D1" s="33" t="s">
        <v>26</v>
      </c>
    </row>
    <row r="2" spans="1:4" x14ac:dyDescent="0.25">
      <c r="A2" s="127" t="s">
        <v>27</v>
      </c>
      <c r="B2" s="127"/>
      <c r="C2" s="127"/>
      <c r="D2" s="127"/>
    </row>
    <row r="4" spans="1:4" ht="76.5" customHeight="1" x14ac:dyDescent="0.25">
      <c r="A4" s="29" t="s">
        <v>19</v>
      </c>
      <c r="B4" s="29" t="s">
        <v>28</v>
      </c>
      <c r="C4" s="29" t="s">
        <v>29</v>
      </c>
      <c r="D4" s="29" t="s">
        <v>30</v>
      </c>
    </row>
    <row r="5" spans="1:4" ht="15" customHeight="1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26" t="s">
        <v>32</v>
      </c>
      <c r="B6" s="126"/>
      <c r="C6" s="126"/>
      <c r="D6" s="126"/>
    </row>
    <row r="7" spans="1:4" ht="30" customHeight="1" x14ac:dyDescent="0.25">
      <c r="A7" s="126" t="s">
        <v>82</v>
      </c>
      <c r="B7" s="126"/>
      <c r="C7" s="126"/>
      <c r="D7" s="126"/>
    </row>
    <row r="8" spans="1:4" ht="30" customHeight="1" x14ac:dyDescent="0.25">
      <c r="A8" s="126" t="s">
        <v>83</v>
      </c>
      <c r="B8" s="126"/>
      <c r="C8" s="126"/>
      <c r="D8" s="126"/>
    </row>
    <row r="9" spans="1:4" ht="159" customHeight="1" x14ac:dyDescent="0.25">
      <c r="A9" s="31" t="s">
        <v>31</v>
      </c>
      <c r="B9" s="32" t="s">
        <v>33</v>
      </c>
      <c r="C9" s="32" t="s">
        <v>85</v>
      </c>
      <c r="D9" s="32"/>
    </row>
    <row r="10" spans="1:4" ht="17.25" customHeight="1" x14ac:dyDescent="0.25">
      <c r="A10" s="128" t="s">
        <v>84</v>
      </c>
      <c r="B10" s="129"/>
      <c r="C10" s="129"/>
      <c r="D10" s="130"/>
    </row>
    <row r="11" spans="1:4" ht="93" customHeight="1" x14ac:dyDescent="0.25">
      <c r="A11" s="31" t="s">
        <v>81</v>
      </c>
      <c r="B11" s="32" t="s">
        <v>34</v>
      </c>
      <c r="C11" s="32" t="s">
        <v>35</v>
      </c>
      <c r="D11" s="32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2" max="12" width="12" customWidth="1"/>
    <col min="13" max="13" width="17" customWidth="1"/>
  </cols>
  <sheetData>
    <row r="1" spans="1:13" ht="15.75" x14ac:dyDescent="0.25">
      <c r="A1" s="131" t="s">
        <v>36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5.75" x14ac:dyDescent="0.25">
      <c r="A2" s="132" t="s">
        <v>37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45.75" customHeight="1" x14ac:dyDescent="0.25">
      <c r="A3" s="133" t="s">
        <v>89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35" t="s">
        <v>38</v>
      </c>
      <c r="B5" s="135" t="s">
        <v>39</v>
      </c>
      <c r="C5" s="135" t="s">
        <v>40</v>
      </c>
      <c r="D5" s="135" t="s">
        <v>41</v>
      </c>
      <c r="E5" s="135" t="s">
        <v>42</v>
      </c>
      <c r="F5" s="135" t="s">
        <v>95</v>
      </c>
      <c r="G5" s="135" t="s">
        <v>43</v>
      </c>
      <c r="H5" s="138" t="s">
        <v>44</v>
      </c>
      <c r="I5" s="138"/>
      <c r="J5" s="138"/>
      <c r="K5" s="138"/>
      <c r="L5" s="135" t="s">
        <v>45</v>
      </c>
      <c r="M5" s="135" t="s">
        <v>46</v>
      </c>
    </row>
    <row r="6" spans="1:13" ht="15.75" x14ac:dyDescent="0.25">
      <c r="A6" s="136"/>
      <c r="B6" s="136"/>
      <c r="C6" s="136"/>
      <c r="D6" s="136"/>
      <c r="E6" s="136"/>
      <c r="F6" s="136"/>
      <c r="G6" s="136"/>
      <c r="H6" s="138" t="s">
        <v>1</v>
      </c>
      <c r="I6" s="138"/>
      <c r="J6" s="138"/>
      <c r="K6" s="138"/>
      <c r="L6" s="136"/>
      <c r="M6" s="136"/>
    </row>
    <row r="7" spans="1:13" ht="51.75" customHeight="1" x14ac:dyDescent="0.25">
      <c r="A7" s="137"/>
      <c r="B7" s="137"/>
      <c r="C7" s="137"/>
      <c r="D7" s="137"/>
      <c r="E7" s="137"/>
      <c r="F7" s="137"/>
      <c r="G7" s="137"/>
      <c r="H7" s="138"/>
      <c r="I7" s="35" t="s">
        <v>47</v>
      </c>
      <c r="J7" s="35" t="s">
        <v>86</v>
      </c>
      <c r="K7" s="84" t="s">
        <v>90</v>
      </c>
      <c r="L7" s="137"/>
      <c r="M7" s="137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6" sqref="B16"/>
    </sheetView>
  </sheetViews>
  <sheetFormatPr defaultRowHeight="15" x14ac:dyDescent="0.25"/>
  <cols>
    <col min="1" max="1" width="8.5703125" customWidth="1"/>
    <col min="2" max="2" width="19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39" t="s">
        <v>48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49</v>
      </c>
      <c r="B2" s="140"/>
      <c r="C2" s="140"/>
      <c r="D2" s="140"/>
      <c r="E2" s="140"/>
      <c r="F2" s="140"/>
      <c r="G2" s="140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84.75" customHeight="1" x14ac:dyDescent="0.25">
      <c r="A4" s="55" t="s">
        <v>0</v>
      </c>
      <c r="B4" s="55" t="s">
        <v>93</v>
      </c>
      <c r="C4" s="55" t="s">
        <v>40</v>
      </c>
      <c r="D4" s="55" t="s">
        <v>50</v>
      </c>
      <c r="E4" s="55" t="s">
        <v>51</v>
      </c>
      <c r="F4" s="55" t="s">
        <v>52</v>
      </c>
      <c r="G4" s="55" t="s">
        <v>53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41" t="s">
        <v>54</v>
      </c>
      <c r="B1" s="141"/>
      <c r="C1" s="141"/>
      <c r="D1" s="141"/>
    </row>
    <row r="2" spans="1:4" ht="15.75" x14ac:dyDescent="0.25">
      <c r="A2" s="142" t="s">
        <v>55</v>
      </c>
      <c r="B2" s="142"/>
      <c r="C2" s="142"/>
      <c r="D2" s="142"/>
    </row>
    <row r="3" spans="1:4" ht="15.75" x14ac:dyDescent="0.25">
      <c r="A3" s="143" t="s">
        <v>56</v>
      </c>
      <c r="B3" s="143"/>
      <c r="C3" s="143"/>
      <c r="D3" s="143"/>
    </row>
    <row r="4" spans="1:4" ht="15.75" x14ac:dyDescent="0.25">
      <c r="A4" s="142" t="s">
        <v>57</v>
      </c>
      <c r="B4" s="142"/>
      <c r="C4" s="142"/>
      <c r="D4" s="142"/>
    </row>
    <row r="5" spans="1:4" ht="15.75" x14ac:dyDescent="0.25">
      <c r="A5" s="56"/>
      <c r="B5" s="56"/>
      <c r="C5" s="56"/>
      <c r="D5" s="56"/>
    </row>
    <row r="6" spans="1:4" ht="124.5" customHeight="1" x14ac:dyDescent="0.25">
      <c r="A6" s="64" t="s">
        <v>0</v>
      </c>
      <c r="B6" s="64" t="s">
        <v>94</v>
      </c>
      <c r="C6" s="64" t="s">
        <v>58</v>
      </c>
      <c r="D6" s="64" t="s">
        <v>59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45" t="s">
        <v>60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61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34.5" customHeight="1" x14ac:dyDescent="0.25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48.75" customHeight="1" x14ac:dyDescent="0.25">
      <c r="A5" s="148" t="s">
        <v>0</v>
      </c>
      <c r="B5" s="148" t="s">
        <v>63</v>
      </c>
      <c r="C5" s="148" t="s">
        <v>64</v>
      </c>
      <c r="D5" s="148" t="s">
        <v>65</v>
      </c>
      <c r="E5" s="148" t="s">
        <v>66</v>
      </c>
      <c r="F5" s="144" t="s">
        <v>67</v>
      </c>
      <c r="G5" s="144"/>
      <c r="H5" s="144"/>
      <c r="I5" s="144"/>
      <c r="J5" s="144"/>
    </row>
    <row r="6" spans="1:10" ht="15.75" x14ac:dyDescent="0.25">
      <c r="A6" s="149"/>
      <c r="B6" s="149"/>
      <c r="C6" s="149"/>
      <c r="D6" s="149"/>
      <c r="E6" s="149"/>
      <c r="F6" s="144" t="s">
        <v>1</v>
      </c>
      <c r="G6" s="144" t="s">
        <v>7</v>
      </c>
      <c r="H6" s="144"/>
      <c r="I6" s="144"/>
      <c r="J6" s="144"/>
    </row>
    <row r="7" spans="1:10" ht="47.25" x14ac:dyDescent="0.25">
      <c r="A7" s="150"/>
      <c r="B7" s="150"/>
      <c r="C7" s="150"/>
      <c r="D7" s="150"/>
      <c r="E7" s="150"/>
      <c r="F7" s="144"/>
      <c r="G7" s="66" t="s">
        <v>68</v>
      </c>
      <c r="H7" s="66" t="s">
        <v>68</v>
      </c>
      <c r="I7" s="66" t="s">
        <v>68</v>
      </c>
      <c r="J7" s="66" t="s">
        <v>69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5" max="6" width="11.140625" customWidth="1"/>
    <col min="8" max="8" width="15.28515625" customWidth="1"/>
    <col min="9" max="9" width="18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7" t="s">
        <v>70</v>
      </c>
    </row>
    <row r="2" spans="1:9" x14ac:dyDescent="0.25">
      <c r="A2" s="152" t="s">
        <v>71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2"/>
      <c r="B4" s="76"/>
      <c r="C4" s="72"/>
      <c r="D4" s="72"/>
      <c r="E4" s="72"/>
      <c r="F4" s="72"/>
      <c r="G4" s="72"/>
      <c r="H4" s="72"/>
      <c r="I4" s="72"/>
    </row>
    <row r="5" spans="1:9" x14ac:dyDescent="0.25">
      <c r="A5" s="151" t="s">
        <v>72</v>
      </c>
      <c r="B5" s="151" t="s">
        <v>73</v>
      </c>
      <c r="C5" s="151" t="s">
        <v>74</v>
      </c>
      <c r="D5" s="151"/>
      <c r="E5" s="151"/>
      <c r="F5" s="151"/>
      <c r="G5" s="151"/>
      <c r="H5" s="151"/>
      <c r="I5" s="151" t="s">
        <v>75</v>
      </c>
    </row>
    <row r="6" spans="1:9" ht="88.5" customHeight="1" x14ac:dyDescent="0.25">
      <c r="A6" s="151"/>
      <c r="B6" s="151"/>
      <c r="C6" s="151"/>
      <c r="D6" s="74" t="s">
        <v>76</v>
      </c>
      <c r="E6" s="74" t="s">
        <v>77</v>
      </c>
      <c r="F6" s="74" t="s">
        <v>87</v>
      </c>
      <c r="G6" s="83" t="s">
        <v>92</v>
      </c>
      <c r="H6" s="74" t="s">
        <v>91</v>
      </c>
      <c r="I6" s="151"/>
    </row>
    <row r="7" spans="1:9" x14ac:dyDescent="0.25">
      <c r="A7" s="74">
        <v>1</v>
      </c>
      <c r="B7" s="74">
        <v>2</v>
      </c>
      <c r="C7" s="74">
        <v>3</v>
      </c>
      <c r="D7" s="78">
        <v>4</v>
      </c>
      <c r="E7" s="78">
        <v>5</v>
      </c>
      <c r="F7" s="79">
        <v>6</v>
      </c>
      <c r="G7" s="79">
        <v>7</v>
      </c>
      <c r="H7" s="78">
        <v>8</v>
      </c>
      <c r="I7" s="75">
        <v>9</v>
      </c>
    </row>
    <row r="8" spans="1:9" ht="46.15" customHeight="1" x14ac:dyDescent="0.25">
      <c r="A8" s="74"/>
      <c r="B8" s="73"/>
      <c r="C8" s="81"/>
      <c r="D8" s="80"/>
      <c r="E8" s="80"/>
      <c r="F8" s="80"/>
      <c r="G8" s="80"/>
      <c r="H8" s="80"/>
      <c r="I8" s="80"/>
    </row>
    <row r="9" spans="1:9" ht="51" customHeight="1" x14ac:dyDescent="0.25">
      <c r="A9" s="74"/>
      <c r="B9" s="73"/>
      <c r="C9" s="80"/>
      <c r="D9" s="80"/>
      <c r="E9" s="80"/>
      <c r="F9" s="80"/>
      <c r="G9" s="80"/>
      <c r="H9" s="80"/>
      <c r="I9" s="80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2024-02-14T11:26:48Z</cp:lastPrinted>
  <dcterms:created xsi:type="dcterms:W3CDTF">2006-09-16T00:00:00Z</dcterms:created>
  <dcterms:modified xsi:type="dcterms:W3CDTF">2024-03-29T03:16:47Z</dcterms:modified>
</cp:coreProperties>
</file>