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7.1.2\сетевая\!!МУ Администрация\Отдел экономики\Муниципальные программы\ПРОГРАММЫ НА 2018\10 Управление финансами\МП Управление финансами\714-п от 02.10.2018 - копия\"/>
    </mc:Choice>
  </mc:AlternateContent>
  <bookViews>
    <workbookView xWindow="0" yWindow="0" windowWidth="28800" windowHeight="12435"/>
  </bookViews>
  <sheets>
    <sheet name="таблица 2" sheetId="1" r:id="rId1"/>
  </sheets>
  <definedNames>
    <definedName name="Z_24583E6D_89B9_498A_976C_5AD203482A74_.wvu.PrintArea" localSheetId="0" hidden="1">'таблица 2'!$A$1:$I$24</definedName>
    <definedName name="Z_37320934_34E6_4722_8E92_9F77EAB0AB6C_.wvu.PrintArea" localSheetId="0" hidden="1">'таблица 2'!$A$1:$I$24</definedName>
    <definedName name="Z_469057AC_3DDA_472C_AA7B_B76ECE8A31ED_.wvu.PrintArea" localSheetId="0" hidden="1">'таблица 2'!$A$1:$I$24</definedName>
    <definedName name="Z_5A8F0DBE_1BD9_41FF_9CF6_686C098930B2_.wvu.PrintArea" localSheetId="0" hidden="1">'таблица 2'!$A$1:$I$24</definedName>
    <definedName name="Z_5C46AB69_1E93_463E_95D4_983D6B00B8B3_.wvu.PrintArea" localSheetId="0" hidden="1">'таблица 2'!$A$1:$I$24</definedName>
    <definedName name="Z_5EA8AD4D_8094_4555_8AE0_D79579B47F9D_.wvu.PrintArea" localSheetId="0" hidden="1">'таблица 2'!$A$1:$I$24</definedName>
    <definedName name="Z_6557DF1B_A1FD_4066_A0B1_7FD2DCF99760_.wvu.PrintArea" localSheetId="0" hidden="1">'таблица 2'!$A$1:$I$24</definedName>
    <definedName name="Z_C05F6FFF_1269_4C02_9403_BA19A562A00F_.wvu.PrintArea" localSheetId="0" hidden="1">'таблица 2'!$A$1:$I$24</definedName>
    <definedName name="Z_D846739F_98AA_4162_A91D_7F60BADD3165_.wvu.PrintArea" localSheetId="0" hidden="1">'таблица 2'!$A$1:$I$24</definedName>
    <definedName name="Z_E7EECBF4_6533_4B1B_A11E_1CAF8171C831_.wvu.PrintArea" localSheetId="0" hidden="1">'таблица 2'!$A$1:$I$24</definedName>
    <definedName name="Z_F815E10B_333A_4E46_B2BE_60F93FB6C339_.wvu.PrintArea" localSheetId="0" hidden="1">'таблица 2'!$A$1:$I$24</definedName>
    <definedName name="_xlnm.Print_Titles" localSheetId="0">'таблица 2'!$3:$6</definedName>
    <definedName name="_xlnm.Print_Area" localSheetId="0">'таблица 2'!$A$1:$I$44</definedName>
  </definedNames>
  <calcPr calcId="152511"/>
  <customWorkbookViews>
    <customWorkbookView name="Николаева Ольга Владимировна - Личное представление" guid="{37320934-34E6-4722-8E92-9F77EAB0AB6C}" mergeInterval="0" personalView="1" maximized="1" windowWidth="1916" windowHeight="775" activeSheetId="1" showComments="commIndAndComment"/>
    <customWorkbookView name="Звада Дарья Александровна - Личное представление" guid="{5C46AB69-1E93-463E-95D4-983D6B00B8B3}" mergeInterval="0" personalView="1" maximized="1" windowWidth="1916" windowHeight="783" activeSheetId="1"/>
    <customWorkbookView name="Дикарева Ольга Павловна - Личное представление" guid="{469057AC-3DDA-472C-AA7B-B76ECE8A31ED}" mergeInterval="0" personalView="1" maximized="1" windowWidth="1596" windowHeight="635" activeSheetId="1"/>
    <customWorkbookView name="Безушко Вера Константиновна - Личное представление" guid="{24583E6D-89B9-498A-976C-5AD203482A74}" mergeInterval="0" personalView="1" maximized="1" windowWidth="1552" windowHeight="600" activeSheetId="1" showComments="commIndAndComment"/>
    <customWorkbookView name="Шорина Наталья Владимировна - Личное представление" guid="{6557DF1B-A1FD-4066-A0B1-7FD2DCF99760}" mergeInterval="0" personalView="1" maximized="1" windowWidth="1596" windowHeight="675" activeSheetId="1"/>
    <customWorkbookView name="Курова Надежда Валерьевна - Личное представление" guid="{5EA8AD4D-8094-4555-8AE0-D79579B47F9D}" mergeInterval="0" personalView="1" maximized="1" windowWidth="1329" windowHeight="706" activeSheetId="1"/>
    <customWorkbookView name="Сенчурова Елена Васильевна - Личное представление" guid="{E7EECBF4-6533-4B1B-A11E-1CAF8171C831}" mergeInterval="0" personalView="1" maximized="1" windowWidth="1276" windowHeight="415" activeSheetId="1"/>
    <customWorkbookView name="Галимова Екатерина Давыдовна - Личное представление" guid="{D846739F-98AA-4162-A91D-7F60BADD3165}" mergeInterval="0" personalView="1" maximized="1" windowWidth="1596" windowHeight="627" activeSheetId="1" showComments="commIndAndComment"/>
    <customWorkbookView name="Московкина Лариса Денисовна - Личное представление" guid="{C05F6FFF-1269-4C02-9403-BA19A562A00F}" mergeInterval="0" personalView="1" maximized="1" windowWidth="1396" windowHeight="777" activeSheetId="1" showComments="commIndAndComment"/>
    <customWorkbookView name="Вашуркина Алена Юрьевна - Личное представление" guid="{5A8F0DBE-1BD9-41FF-9CF6-686C098930B2}" mergeInterval="0" personalView="1" maximized="1" windowWidth="1276" windowHeight="759" activeSheetId="1"/>
    <customWorkbookView name="Шафикова Наталья Ивановна - Личное представление" guid="{F815E10B-333A-4E46-B2BE-60F93FB6C339}" mergeInterval="0" personalView="1" maximized="1" windowWidth="1916" windowHeight="855" activeSheetId="1"/>
  </customWorkbookViews>
</workbook>
</file>

<file path=xl/calcChain.xml><?xml version="1.0" encoding="utf-8"?>
<calcChain xmlns="http://schemas.openxmlformats.org/spreadsheetml/2006/main">
  <c r="G11" i="1" l="1"/>
  <c r="E40" i="1" l="1"/>
  <c r="E33" i="1"/>
  <c r="E27" i="1"/>
  <c r="F20" i="1"/>
  <c r="E20" i="1" s="1"/>
  <c r="G13" i="1"/>
  <c r="H13" i="1"/>
  <c r="I13" i="1"/>
  <c r="F13" i="1"/>
  <c r="E14" i="1"/>
  <c r="G7" i="1"/>
  <c r="H7" i="1"/>
  <c r="I7" i="1"/>
  <c r="F7" i="1"/>
  <c r="E8" i="1"/>
  <c r="E11" i="1" l="1"/>
  <c r="G24" i="1" l="1"/>
  <c r="H24" i="1"/>
  <c r="I24" i="1"/>
  <c r="F24" i="1"/>
  <c r="G23" i="1"/>
  <c r="H23" i="1"/>
  <c r="I23" i="1"/>
  <c r="F23" i="1"/>
  <c r="G22" i="1"/>
  <c r="H22" i="1"/>
  <c r="I22" i="1"/>
  <c r="F22" i="1"/>
  <c r="G21" i="1"/>
  <c r="H21" i="1"/>
  <c r="I21" i="1"/>
  <c r="F21" i="1"/>
  <c r="F19" i="1" l="1"/>
  <c r="I19" i="1"/>
  <c r="H19" i="1"/>
  <c r="G19" i="1"/>
  <c r="F41" i="1"/>
  <c r="F34" i="1"/>
  <c r="H41" i="1"/>
  <c r="H34" i="1"/>
  <c r="H42" i="1"/>
  <c r="H35" i="1"/>
  <c r="F43" i="1"/>
  <c r="F36" i="1"/>
  <c r="F37" i="1"/>
  <c r="F44" i="1"/>
  <c r="H37" i="1"/>
  <c r="H44" i="1"/>
  <c r="F42" i="1"/>
  <c r="F35" i="1"/>
  <c r="I34" i="1"/>
  <c r="I41" i="1"/>
  <c r="G34" i="1"/>
  <c r="G41" i="1"/>
  <c r="I35" i="1"/>
  <c r="I42" i="1"/>
  <c r="G35" i="1"/>
  <c r="G42" i="1"/>
  <c r="I44" i="1"/>
  <c r="I37" i="1"/>
  <c r="G44" i="1"/>
  <c r="G37" i="1"/>
  <c r="I36" i="1"/>
  <c r="I43" i="1"/>
  <c r="H36" i="1"/>
  <c r="H43" i="1"/>
  <c r="G36" i="1"/>
  <c r="G43" i="1"/>
  <c r="G39" i="1" s="1"/>
  <c r="I39" i="1" l="1"/>
  <c r="H39" i="1"/>
  <c r="F39" i="1"/>
  <c r="E12" i="1"/>
  <c r="E23" i="1" l="1"/>
  <c r="E10" i="1"/>
  <c r="H26" i="1" l="1"/>
  <c r="I26" i="1"/>
  <c r="G26" i="1"/>
  <c r="E29" i="1"/>
  <c r="E30" i="1"/>
  <c r="H32" i="1" l="1"/>
  <c r="E28" i="1"/>
  <c r="F26" i="1"/>
  <c r="E31" i="1"/>
  <c r="E36" i="1"/>
  <c r="E35" i="1"/>
  <c r="E26" i="1" l="1"/>
  <c r="E34" i="1"/>
  <c r="F32" i="1"/>
  <c r="I32" i="1"/>
  <c r="G32" i="1"/>
  <c r="E42" i="1"/>
  <c r="E37" i="1"/>
  <c r="E44" i="1"/>
  <c r="E43" i="1"/>
  <c r="E18" i="1"/>
  <c r="E17" i="1"/>
  <c r="E16" i="1"/>
  <c r="E15" i="1"/>
  <c r="E9" i="1"/>
  <c r="E7" i="1" s="1"/>
  <c r="E32" i="1" l="1"/>
  <c r="E41" i="1"/>
  <c r="E39" i="1" s="1"/>
  <c r="E13" i="1"/>
  <c r="E21" i="1" l="1"/>
  <c r="E22" i="1"/>
  <c r="E24" i="1"/>
  <c r="E19" i="1" l="1"/>
</calcChain>
</file>

<file path=xl/sharedStrings.xml><?xml version="1.0" encoding="utf-8"?>
<sst xmlns="http://schemas.openxmlformats.org/spreadsheetml/2006/main" count="61" uniqueCount="29">
  <si>
    <t>№ п/п</t>
  </si>
  <si>
    <t>2017 г.</t>
  </si>
  <si>
    <t>2018 г.</t>
  </si>
  <si>
    <t>2019 г.</t>
  </si>
  <si>
    <t>2020 г.</t>
  </si>
  <si>
    <t>всего</t>
  </si>
  <si>
    <t>Мероприятия муниципальной программы</t>
  </si>
  <si>
    <t xml:space="preserve"> Финансовые затраты на реализацию (тыс. рублей) </t>
  </si>
  <si>
    <t>бюджет автономного округа</t>
  </si>
  <si>
    <t>Всего по муниципальной программе</t>
  </si>
  <si>
    <t>иные источники</t>
  </si>
  <si>
    <t>Источники финансирования</t>
  </si>
  <si>
    <t>в том числе</t>
  </si>
  <si>
    <t xml:space="preserve">Всего </t>
  </si>
  <si>
    <t xml:space="preserve">Управление резервными средствами бюджета городского поселения Пойковский (показатель 4)
</t>
  </si>
  <si>
    <t>1</t>
  </si>
  <si>
    <t>2</t>
  </si>
  <si>
    <t>бюджет района</t>
  </si>
  <si>
    <t>бюджет городского поселения</t>
  </si>
  <si>
    <t>инвестиции в объекты муниципальной собственности</t>
  </si>
  <si>
    <t>прочие расходы</t>
  </si>
  <si>
    <t>Таблица №2</t>
  </si>
  <si>
    <t xml:space="preserve">Перечень программных  мероприятий </t>
  </si>
  <si>
    <t>Ответственный исполнитель / соисполнитель</t>
  </si>
  <si>
    <t>в том числе:</t>
  </si>
  <si>
    <t>Ответственный исполнитель   (МУ "Администрация гп.Пойковский" (отдел экономики)</t>
  </si>
  <si>
    <t>Составление и рассмотрение проекта бюджета, утверждение и исполнение бюджета поселения, осуществление контроля за его исполнением, составление и утверждение отчета об исполнении бюджета городского поселения Пойковский (показатели 1, 2, 3, 5, 6, 7, 8, 9)</t>
  </si>
  <si>
    <t xml:space="preserve">МУ "Администрация гп.Пойковский" </t>
  </si>
  <si>
    <t>федеральный бюджет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</si>
</sst>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_(* #,##0.00_);_(* \(#,##0.00\);_(* &quot;-&quot;??_);_(@_)"/>
    <numFmt numFmtId="166" formatCode="_-* #,##0.00000\ _₽_-;\-* #,##0.000\ _₽_-;_-* &quot;-&quot;???\ _₽_-;_-@_-"/>
    <numFmt numFmtId="167" formatCode="_-* #,##0.00000\ _₽_-;\-* #,##0.00000\ _₽_-;_-* &quot;-&quot;?????\ _₽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3"/>
      <color theme="1"/>
      <name val="Arial"/>
      <family val="2"/>
      <charset val="204"/>
    </font>
    <font>
      <sz val="13"/>
      <color rgb="FF000000"/>
      <name val="Arial"/>
      <family val="2"/>
      <charset val="204"/>
    </font>
    <font>
      <b/>
      <sz val="13"/>
      <color rgb="FF000000"/>
      <name val="Arial"/>
      <family val="2"/>
      <charset val="204"/>
    </font>
    <font>
      <sz val="13"/>
      <name val="Arial"/>
      <family val="2"/>
      <charset val="204"/>
    </font>
    <font>
      <b/>
      <sz val="13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1">
    <xf numFmtId="0" fontId="0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0" fontId="1" fillId="0" borderId="0"/>
  </cellStyleXfs>
  <cellXfs count="50">
    <xf numFmtId="0" fontId="0" fillId="0" borderId="0" xfId="0"/>
    <xf numFmtId="49" fontId="5" fillId="2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0" fontId="5" fillId="2" borderId="0" xfId="0" applyFont="1" applyFill="1" applyAlignment="1">
      <alignment vertical="top"/>
    </xf>
    <xf numFmtId="0" fontId="7" fillId="2" borderId="1" xfId="0" applyFont="1" applyFill="1" applyBorder="1" applyAlignment="1">
      <alignment horizontal="center" vertical="top" wrapText="1"/>
    </xf>
    <xf numFmtId="49" fontId="6" fillId="2" borderId="1" xfId="0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9" fillId="2" borderId="0" xfId="0" applyFont="1" applyFill="1" applyAlignment="1">
      <alignment vertical="top"/>
    </xf>
    <xf numFmtId="0" fontId="5" fillId="2" borderId="0" xfId="0" applyFont="1" applyFill="1" applyAlignment="1">
      <alignment horizontal="center" vertical="top"/>
    </xf>
    <xf numFmtId="0" fontId="6" fillId="2" borderId="6" xfId="0" applyFont="1" applyFill="1" applyBorder="1" applyAlignment="1">
      <alignment horizontal="center" vertical="top" wrapText="1"/>
    </xf>
    <xf numFmtId="166" fontId="7" fillId="2" borderId="1" xfId="0" applyNumberFormat="1" applyFont="1" applyFill="1" applyBorder="1" applyAlignment="1">
      <alignment vertical="top"/>
    </xf>
    <xf numFmtId="166" fontId="6" fillId="2" borderId="1" xfId="0" applyNumberFormat="1" applyFont="1" applyFill="1" applyBorder="1" applyAlignment="1">
      <alignment vertical="top"/>
    </xf>
    <xf numFmtId="166" fontId="8" fillId="0" borderId="1" xfId="41" applyNumberFormat="1" applyFont="1" applyBorder="1" applyAlignment="1">
      <alignment vertical="top"/>
    </xf>
    <xf numFmtId="166" fontId="6" fillId="0" borderId="1" xfId="0" applyNumberFormat="1" applyFont="1" applyFill="1" applyBorder="1" applyAlignment="1">
      <alignment vertical="top"/>
    </xf>
    <xf numFmtId="166" fontId="7" fillId="2" borderId="1" xfId="0" applyNumberFormat="1" applyFont="1" applyFill="1" applyBorder="1" applyAlignment="1">
      <alignment vertical="top" wrapText="1"/>
    </xf>
    <xf numFmtId="166" fontId="6" fillId="2" borderId="1" xfId="0" applyNumberFormat="1" applyFont="1" applyFill="1" applyBorder="1" applyAlignment="1">
      <alignment vertical="top" wrapText="1"/>
    </xf>
    <xf numFmtId="167" fontId="5" fillId="2" borderId="0" xfId="0" applyNumberFormat="1" applyFont="1" applyFill="1" applyAlignment="1">
      <alignment vertical="top"/>
    </xf>
    <xf numFmtId="0" fontId="6" fillId="2" borderId="5" xfId="0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6" fillId="2" borderId="14" xfId="0" applyFont="1" applyFill="1" applyBorder="1" applyAlignment="1">
      <alignment horizontal="left" vertical="top" wrapText="1"/>
    </xf>
    <xf numFmtId="0" fontId="6" fillId="2" borderId="9" xfId="0" applyFont="1" applyFill="1" applyBorder="1" applyAlignment="1">
      <alignment horizontal="left" vertical="top" wrapText="1"/>
    </xf>
    <xf numFmtId="0" fontId="6" fillId="2" borderId="10" xfId="0" applyFont="1" applyFill="1" applyBorder="1" applyAlignment="1">
      <alignment horizontal="left" vertical="top" wrapText="1"/>
    </xf>
    <xf numFmtId="0" fontId="6" fillId="2" borderId="0" xfId="0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left" vertical="top" wrapText="1"/>
    </xf>
    <xf numFmtId="0" fontId="6" fillId="2" borderId="12" xfId="0" applyFont="1" applyFill="1" applyBorder="1" applyAlignment="1">
      <alignment horizontal="left" vertical="top" wrapText="1"/>
    </xf>
    <xf numFmtId="0" fontId="6" fillId="2" borderId="15" xfId="0" applyFont="1" applyFill="1" applyBorder="1" applyAlignment="1">
      <alignment horizontal="left" vertical="top" wrapText="1"/>
    </xf>
    <xf numFmtId="0" fontId="6" fillId="2" borderId="13" xfId="0" applyFont="1" applyFill="1" applyBorder="1" applyAlignment="1">
      <alignment horizontal="left" vertical="top" wrapText="1"/>
    </xf>
    <xf numFmtId="0" fontId="7" fillId="2" borderId="8" xfId="0" applyFont="1" applyFill="1" applyBorder="1" applyAlignment="1">
      <alignment horizontal="left" vertical="top" wrapText="1"/>
    </xf>
    <xf numFmtId="0" fontId="7" fillId="2" borderId="14" xfId="0" applyFont="1" applyFill="1" applyBorder="1" applyAlignment="1">
      <alignment horizontal="left" vertical="top" wrapText="1"/>
    </xf>
    <xf numFmtId="0" fontId="7" fillId="2" borderId="9" xfId="0" applyFont="1" applyFill="1" applyBorder="1" applyAlignment="1">
      <alignment horizontal="left" vertical="top" wrapText="1"/>
    </xf>
    <xf numFmtId="0" fontId="7" fillId="2" borderId="10" xfId="0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/>
    </xf>
    <xf numFmtId="0" fontId="7" fillId="2" borderId="11" xfId="0" applyFont="1" applyFill="1" applyBorder="1" applyAlignment="1">
      <alignment horizontal="left" vertical="top" wrapText="1"/>
    </xf>
    <xf numFmtId="0" fontId="7" fillId="2" borderId="12" xfId="0" applyFont="1" applyFill="1" applyBorder="1" applyAlignment="1">
      <alignment horizontal="left" vertical="top" wrapText="1"/>
    </xf>
    <xf numFmtId="0" fontId="7" fillId="2" borderId="15" xfId="0" applyFont="1" applyFill="1" applyBorder="1" applyAlignment="1">
      <alignment horizontal="left" vertical="top" wrapText="1"/>
    </xf>
    <xf numFmtId="0" fontId="7" fillId="2" borderId="13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top" wrapText="1"/>
    </xf>
    <xf numFmtId="49" fontId="6" fillId="2" borderId="1" xfId="0" applyNumberFormat="1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49" fontId="6" fillId="2" borderId="1" xfId="0" applyNumberFormat="1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5" fillId="2" borderId="0" xfId="0" applyFont="1" applyFill="1" applyAlignment="1">
      <alignment horizontal="right" vertical="top"/>
    </xf>
    <xf numFmtId="0" fontId="5" fillId="2" borderId="0" xfId="0" applyFont="1" applyFill="1" applyAlignment="1">
      <alignment horizontal="center" vertical="top"/>
    </xf>
  </cellXfs>
  <cellStyles count="51">
    <cellStyle name="Обычный" xfId="0" builtinId="0"/>
    <cellStyle name="Обычный 2" xfId="1"/>
    <cellStyle name="Обычный 2 2" xfId="2"/>
    <cellStyle name="Обычный 2 2 2" xfId="3"/>
    <cellStyle name="Обычный 2 2 2 2" xfId="4"/>
    <cellStyle name="Обычный 2 2 2 2 2" xfId="5"/>
    <cellStyle name="Обычный 2 2 2 3" xfId="6"/>
    <cellStyle name="Обычный 2 2 3" xfId="7"/>
    <cellStyle name="Обычный 2 2 3 2" xfId="8"/>
    <cellStyle name="Обычный 2 2 3 2 2" xfId="9"/>
    <cellStyle name="Обычный 2 2 3 3" xfId="10"/>
    <cellStyle name="Обычный 2 2 4" xfId="11"/>
    <cellStyle name="Обычный 2 2 4 2" xfId="12"/>
    <cellStyle name="Обычный 2 2 4 2 2" xfId="13"/>
    <cellStyle name="Обычный 2 2 4 3" xfId="14"/>
    <cellStyle name="Обычный 2 2 5" xfId="15"/>
    <cellStyle name="Обычный 2 2 5 2" xfId="16"/>
    <cellStyle name="Обычный 2 2 6" xfId="17"/>
    <cellStyle name="Обычный 2 2 6 2" xfId="18"/>
    <cellStyle name="Обычный 2 2 7" xfId="19"/>
    <cellStyle name="Обычный 2 2 7 2" xfId="50"/>
    <cellStyle name="Обычный 2 2 8" xfId="49"/>
    <cellStyle name="Обычный 2 2_30-ра" xfId="20"/>
    <cellStyle name="Обычный 3" xfId="21"/>
    <cellStyle name="Обычный 4" xfId="22"/>
    <cellStyle name="Обычный 4 2" xfId="23"/>
    <cellStyle name="Обычный 4 2 2" xfId="24"/>
    <cellStyle name="Обычный 4 2 2 2" xfId="25"/>
    <cellStyle name="Обычный 4 2 3" xfId="26"/>
    <cellStyle name="Обычный 4 3" xfId="27"/>
    <cellStyle name="Обычный 4 3 2" xfId="28"/>
    <cellStyle name="Обычный 4 3 2 2" xfId="29"/>
    <cellStyle name="Обычный 4 3 3" xfId="30"/>
    <cellStyle name="Обычный 4 4" xfId="31"/>
    <cellStyle name="Обычный 4 4 2" xfId="32"/>
    <cellStyle name="Обычный 4 5" xfId="33"/>
    <cellStyle name="Обычный 4 5 2" xfId="34"/>
    <cellStyle name="Обычный 4 6" xfId="35"/>
    <cellStyle name="Процентный 2" xfId="36"/>
    <cellStyle name="Процентный 2 2" xfId="37"/>
    <cellStyle name="Процентный 3" xfId="38"/>
    <cellStyle name="Процентный 4" xfId="39"/>
    <cellStyle name="Финансовый 2" xfId="40"/>
    <cellStyle name="Финансовый 2 2" xfId="41"/>
    <cellStyle name="Финансовый 3" xfId="42"/>
    <cellStyle name="Финансовый 3 2" xfId="43"/>
    <cellStyle name="Финансовый 4" xfId="44"/>
    <cellStyle name="Финансовый 5" xfId="45"/>
    <cellStyle name="Финансовый 6" xfId="46"/>
    <cellStyle name="Финансовый 6 2" xfId="47"/>
    <cellStyle name="Финансовый 7" xfId="4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4"/>
  <sheetViews>
    <sheetView tabSelected="1" view="pageBreakPreview" zoomScale="85" zoomScaleNormal="85" zoomScaleSheetLayoutView="85" workbookViewId="0">
      <selection activeCell="G15" sqref="G15"/>
    </sheetView>
  </sheetViews>
  <sheetFormatPr defaultColWidth="9.140625" defaultRowHeight="16.5" x14ac:dyDescent="0.25"/>
  <cols>
    <col min="1" max="1" width="6.5703125" style="1" customWidth="1"/>
    <col min="2" max="2" width="37.42578125" style="2" customWidth="1"/>
    <col min="3" max="3" width="21.5703125" style="11" customWidth="1"/>
    <col min="4" max="4" width="24" style="3" customWidth="1"/>
    <col min="5" max="5" width="22" style="3" bestFit="1" customWidth="1"/>
    <col min="6" max="6" width="20.5703125" style="3" bestFit="1" customWidth="1"/>
    <col min="7" max="7" width="20.7109375" style="3" customWidth="1"/>
    <col min="8" max="9" width="20.5703125" style="3" bestFit="1" customWidth="1"/>
    <col min="10" max="10" width="9.140625" style="3" customWidth="1"/>
    <col min="11" max="11" width="9.140625" style="3"/>
    <col min="12" max="12" width="16.42578125" style="3" bestFit="1" customWidth="1"/>
    <col min="13" max="16384" width="9.140625" style="3"/>
  </cols>
  <sheetData>
    <row r="1" spans="1:12" x14ac:dyDescent="0.25">
      <c r="G1" s="48" t="s">
        <v>21</v>
      </c>
      <c r="H1" s="48"/>
      <c r="I1" s="48"/>
    </row>
    <row r="2" spans="1:12" x14ac:dyDescent="0.25">
      <c r="A2" s="49" t="s">
        <v>22</v>
      </c>
      <c r="B2" s="49"/>
      <c r="C2" s="49"/>
      <c r="D2" s="49"/>
      <c r="E2" s="49"/>
      <c r="F2" s="49"/>
      <c r="G2" s="49"/>
      <c r="H2" s="49"/>
      <c r="I2" s="49"/>
    </row>
    <row r="3" spans="1:12" x14ac:dyDescent="0.25">
      <c r="A3" s="44" t="s">
        <v>0</v>
      </c>
      <c r="B3" s="43" t="s">
        <v>6</v>
      </c>
      <c r="C3" s="40" t="s">
        <v>23</v>
      </c>
      <c r="D3" s="40" t="s">
        <v>11</v>
      </c>
      <c r="E3" s="40" t="s">
        <v>7</v>
      </c>
      <c r="F3" s="40"/>
      <c r="G3" s="40"/>
      <c r="H3" s="40"/>
      <c r="I3" s="40"/>
    </row>
    <row r="4" spans="1:12" x14ac:dyDescent="0.25">
      <c r="A4" s="44"/>
      <c r="B4" s="43"/>
      <c r="C4" s="40"/>
      <c r="D4" s="40"/>
      <c r="E4" s="42" t="s">
        <v>13</v>
      </c>
      <c r="F4" s="40" t="s">
        <v>12</v>
      </c>
      <c r="G4" s="40"/>
      <c r="H4" s="40"/>
      <c r="I4" s="40"/>
    </row>
    <row r="5" spans="1:12" x14ac:dyDescent="0.25">
      <c r="A5" s="44"/>
      <c r="B5" s="43"/>
      <c r="C5" s="40"/>
      <c r="D5" s="40"/>
      <c r="E5" s="42"/>
      <c r="F5" s="4" t="s">
        <v>1</v>
      </c>
      <c r="G5" s="4" t="s">
        <v>2</v>
      </c>
      <c r="H5" s="4" t="s">
        <v>3</v>
      </c>
      <c r="I5" s="4" t="s">
        <v>4</v>
      </c>
    </row>
    <row r="6" spans="1:12" x14ac:dyDescent="0.25">
      <c r="A6" s="5">
        <v>1</v>
      </c>
      <c r="B6" s="6">
        <v>2</v>
      </c>
      <c r="C6" s="7">
        <v>3</v>
      </c>
      <c r="D6" s="7">
        <v>4</v>
      </c>
      <c r="E6" s="7">
        <v>5</v>
      </c>
      <c r="F6" s="7">
        <v>6</v>
      </c>
      <c r="G6" s="7">
        <v>7</v>
      </c>
      <c r="H6" s="7">
        <v>8</v>
      </c>
      <c r="I6" s="7">
        <v>9</v>
      </c>
    </row>
    <row r="7" spans="1:12" x14ac:dyDescent="0.25">
      <c r="A7" s="41" t="s">
        <v>15</v>
      </c>
      <c r="B7" s="45" t="s">
        <v>26</v>
      </c>
      <c r="C7" s="40" t="s">
        <v>27</v>
      </c>
      <c r="D7" s="9" t="s">
        <v>5</v>
      </c>
      <c r="E7" s="13">
        <f>SUM(E9:E12)</f>
        <v>220684.96491000001</v>
      </c>
      <c r="F7" s="13">
        <f>SUM(F10:F12)</f>
        <v>67177.512400000007</v>
      </c>
      <c r="G7" s="13">
        <f t="shared" ref="G7:I7" si="0">SUM(G10:G12)</f>
        <v>52141.302510000001</v>
      </c>
      <c r="H7" s="13">
        <f t="shared" si="0"/>
        <v>50683.074999999997</v>
      </c>
      <c r="I7" s="13">
        <f t="shared" si="0"/>
        <v>50683.074999999997</v>
      </c>
    </row>
    <row r="8" spans="1:12" ht="33" x14ac:dyDescent="0.25">
      <c r="A8" s="41"/>
      <c r="B8" s="46"/>
      <c r="C8" s="40"/>
      <c r="D8" s="8" t="s">
        <v>28</v>
      </c>
      <c r="E8" s="14">
        <f t="shared" ref="E8:E9" si="1">F8+G8+H8+I8</f>
        <v>0</v>
      </c>
      <c r="F8" s="14">
        <v>0</v>
      </c>
      <c r="G8" s="14">
        <v>0</v>
      </c>
      <c r="H8" s="14">
        <v>0</v>
      </c>
      <c r="I8" s="14">
        <v>0</v>
      </c>
    </row>
    <row r="9" spans="1:12" ht="33" x14ac:dyDescent="0.25">
      <c r="A9" s="41"/>
      <c r="B9" s="46"/>
      <c r="C9" s="40"/>
      <c r="D9" s="8" t="s">
        <v>8</v>
      </c>
      <c r="E9" s="14">
        <f t="shared" si="1"/>
        <v>0</v>
      </c>
      <c r="F9" s="15">
        <v>0</v>
      </c>
      <c r="G9" s="15">
        <v>0</v>
      </c>
      <c r="H9" s="15">
        <v>0</v>
      </c>
      <c r="I9" s="15">
        <v>0</v>
      </c>
    </row>
    <row r="10" spans="1:12" ht="33" customHeight="1" x14ac:dyDescent="0.25">
      <c r="A10" s="41"/>
      <c r="B10" s="46"/>
      <c r="C10" s="40"/>
      <c r="D10" s="8" t="s">
        <v>17</v>
      </c>
      <c r="E10" s="14">
        <f>F10+G10+H10+I10</f>
        <v>0</v>
      </c>
      <c r="F10" s="16">
        <v>0</v>
      </c>
      <c r="G10" s="16">
        <v>0</v>
      </c>
      <c r="H10" s="16">
        <v>0</v>
      </c>
      <c r="I10" s="16">
        <v>0</v>
      </c>
    </row>
    <row r="11" spans="1:12" ht="44.25" customHeight="1" x14ac:dyDescent="0.25">
      <c r="A11" s="41"/>
      <c r="B11" s="46"/>
      <c r="C11" s="40"/>
      <c r="D11" s="8" t="s">
        <v>18</v>
      </c>
      <c r="E11" s="14">
        <f>F11+G11+H11+I11</f>
        <v>119318.81491000002</v>
      </c>
      <c r="F11" s="16">
        <v>67177.512400000007</v>
      </c>
      <c r="G11" s="15">
        <f>51221.49937+601.1+70-338.19686-0.1+587</f>
        <v>52141.302510000001</v>
      </c>
      <c r="H11" s="15">
        <v>0</v>
      </c>
      <c r="I11" s="15">
        <v>0</v>
      </c>
    </row>
    <row r="12" spans="1:12" x14ac:dyDescent="0.25">
      <c r="A12" s="41"/>
      <c r="B12" s="47"/>
      <c r="C12" s="40"/>
      <c r="D12" s="8" t="s">
        <v>10</v>
      </c>
      <c r="E12" s="14">
        <f>F12+G12+H12+I12</f>
        <v>101366.15</v>
      </c>
      <c r="F12" s="15">
        <v>0</v>
      </c>
      <c r="G12" s="16">
        <v>0</v>
      </c>
      <c r="H12" s="15">
        <v>50683.074999999997</v>
      </c>
      <c r="I12" s="15">
        <v>50683.074999999997</v>
      </c>
      <c r="L12" s="19"/>
    </row>
    <row r="13" spans="1:12" ht="16.5" customHeight="1" x14ac:dyDescent="0.25">
      <c r="A13" s="41" t="s">
        <v>16</v>
      </c>
      <c r="B13" s="45" t="s">
        <v>14</v>
      </c>
      <c r="C13" s="40" t="s">
        <v>27</v>
      </c>
      <c r="D13" s="9" t="s">
        <v>5</v>
      </c>
      <c r="E13" s="13">
        <f>SUM(E15:E18)</f>
        <v>0</v>
      </c>
      <c r="F13" s="13">
        <f>SUM(F14:F18)</f>
        <v>0</v>
      </c>
      <c r="G13" s="13">
        <f t="shared" ref="G13:I13" si="2">SUM(G14:G18)</f>
        <v>0</v>
      </c>
      <c r="H13" s="13">
        <f t="shared" si="2"/>
        <v>0</v>
      </c>
      <c r="I13" s="13">
        <f t="shared" si="2"/>
        <v>0</v>
      </c>
    </row>
    <row r="14" spans="1:12" ht="36" customHeight="1" x14ac:dyDescent="0.25">
      <c r="A14" s="41"/>
      <c r="B14" s="46"/>
      <c r="C14" s="40"/>
      <c r="D14" s="8" t="s">
        <v>28</v>
      </c>
      <c r="E14" s="14">
        <f t="shared" ref="E14:E18" si="3">F14+G14+H14+I14</f>
        <v>0</v>
      </c>
      <c r="F14" s="14">
        <v>0</v>
      </c>
      <c r="G14" s="14">
        <v>0</v>
      </c>
      <c r="H14" s="14">
        <v>0</v>
      </c>
      <c r="I14" s="14">
        <v>0</v>
      </c>
    </row>
    <row r="15" spans="1:12" ht="33" x14ac:dyDescent="0.25">
      <c r="A15" s="41"/>
      <c r="B15" s="46"/>
      <c r="C15" s="40"/>
      <c r="D15" s="8" t="s">
        <v>8</v>
      </c>
      <c r="E15" s="14">
        <f t="shared" si="3"/>
        <v>0</v>
      </c>
      <c r="F15" s="15">
        <v>0</v>
      </c>
      <c r="G15" s="15">
        <v>0</v>
      </c>
      <c r="H15" s="15">
        <v>0</v>
      </c>
      <c r="I15" s="15">
        <v>0</v>
      </c>
    </row>
    <row r="16" spans="1:12" x14ac:dyDescent="0.25">
      <c r="A16" s="41"/>
      <c r="B16" s="46"/>
      <c r="C16" s="40"/>
      <c r="D16" s="8" t="s">
        <v>17</v>
      </c>
      <c r="E16" s="14">
        <f t="shared" si="3"/>
        <v>0</v>
      </c>
      <c r="F16" s="15">
        <v>0</v>
      </c>
      <c r="G16" s="15">
        <v>0</v>
      </c>
      <c r="H16" s="15">
        <v>0</v>
      </c>
      <c r="I16" s="15">
        <v>0</v>
      </c>
    </row>
    <row r="17" spans="1:9" ht="33" x14ac:dyDescent="0.25">
      <c r="A17" s="41"/>
      <c r="B17" s="46"/>
      <c r="C17" s="40"/>
      <c r="D17" s="8" t="s">
        <v>18</v>
      </c>
      <c r="E17" s="14">
        <f t="shared" si="3"/>
        <v>0</v>
      </c>
      <c r="F17" s="15">
        <v>0</v>
      </c>
      <c r="G17" s="15">
        <v>0</v>
      </c>
      <c r="H17" s="15">
        <v>0</v>
      </c>
      <c r="I17" s="15">
        <v>0</v>
      </c>
    </row>
    <row r="18" spans="1:9" x14ac:dyDescent="0.25">
      <c r="A18" s="41"/>
      <c r="B18" s="47"/>
      <c r="C18" s="40"/>
      <c r="D18" s="8" t="s">
        <v>10</v>
      </c>
      <c r="E18" s="14">
        <f t="shared" si="3"/>
        <v>0</v>
      </c>
      <c r="F18" s="15">
        <v>0</v>
      </c>
      <c r="G18" s="15">
        <v>0</v>
      </c>
      <c r="H18" s="15">
        <v>0</v>
      </c>
      <c r="I18" s="15">
        <v>0</v>
      </c>
    </row>
    <row r="19" spans="1:9" s="10" customFormat="1" ht="16.5" customHeight="1" x14ac:dyDescent="0.25">
      <c r="A19" s="31" t="s">
        <v>9</v>
      </c>
      <c r="B19" s="32"/>
      <c r="C19" s="33"/>
      <c r="D19" s="9" t="s">
        <v>5</v>
      </c>
      <c r="E19" s="13">
        <f>SUM(E21:E24)</f>
        <v>220684.96491000001</v>
      </c>
      <c r="F19" s="13">
        <f>SUM(F20:F24)</f>
        <v>67177.512400000007</v>
      </c>
      <c r="G19" s="13">
        <f t="shared" ref="G19:I19" si="4">SUM(G20:G24)</f>
        <v>52141.302510000001</v>
      </c>
      <c r="H19" s="13">
        <f t="shared" si="4"/>
        <v>50683.074999999997</v>
      </c>
      <c r="I19" s="13">
        <f t="shared" si="4"/>
        <v>50683.074999999997</v>
      </c>
    </row>
    <row r="20" spans="1:9" s="10" customFormat="1" ht="33" x14ac:dyDescent="0.25">
      <c r="A20" s="34"/>
      <c r="B20" s="35"/>
      <c r="C20" s="36"/>
      <c r="D20" s="9" t="s">
        <v>28</v>
      </c>
      <c r="E20" s="13">
        <f t="shared" ref="E20:E24" si="5">F20+G20+H20+I20</f>
        <v>0</v>
      </c>
      <c r="F20" s="13">
        <f>F8+F14</f>
        <v>0</v>
      </c>
      <c r="G20" s="13"/>
      <c r="H20" s="13"/>
      <c r="I20" s="13"/>
    </row>
    <row r="21" spans="1:9" s="10" customFormat="1" ht="48.75" customHeight="1" x14ac:dyDescent="0.25">
      <c r="A21" s="34"/>
      <c r="B21" s="35"/>
      <c r="C21" s="36"/>
      <c r="D21" s="9" t="s">
        <v>8</v>
      </c>
      <c r="E21" s="13">
        <f t="shared" si="5"/>
        <v>0</v>
      </c>
      <c r="F21" s="13">
        <f>F9+F15</f>
        <v>0</v>
      </c>
      <c r="G21" s="13">
        <f t="shared" ref="G21:I24" si="6">G9+G15</f>
        <v>0</v>
      </c>
      <c r="H21" s="13">
        <f t="shared" si="6"/>
        <v>0</v>
      </c>
      <c r="I21" s="13">
        <f t="shared" si="6"/>
        <v>0</v>
      </c>
    </row>
    <row r="22" spans="1:9" s="10" customFormat="1" x14ac:dyDescent="0.25">
      <c r="A22" s="34"/>
      <c r="B22" s="35"/>
      <c r="C22" s="36"/>
      <c r="D22" s="9" t="s">
        <v>17</v>
      </c>
      <c r="E22" s="13">
        <f t="shared" si="5"/>
        <v>0</v>
      </c>
      <c r="F22" s="13">
        <f>F10+F16</f>
        <v>0</v>
      </c>
      <c r="G22" s="13">
        <f t="shared" si="6"/>
        <v>0</v>
      </c>
      <c r="H22" s="13">
        <f t="shared" si="6"/>
        <v>0</v>
      </c>
      <c r="I22" s="13">
        <f t="shared" si="6"/>
        <v>0</v>
      </c>
    </row>
    <row r="23" spans="1:9" s="10" customFormat="1" ht="49.5" x14ac:dyDescent="0.25">
      <c r="A23" s="34"/>
      <c r="B23" s="35"/>
      <c r="C23" s="36"/>
      <c r="D23" s="9" t="s">
        <v>18</v>
      </c>
      <c r="E23" s="13">
        <f>F23+G23+H23+I23</f>
        <v>119318.81491000002</v>
      </c>
      <c r="F23" s="17">
        <f>F11+F17</f>
        <v>67177.512400000007</v>
      </c>
      <c r="G23" s="17">
        <f t="shared" si="6"/>
        <v>52141.302510000001</v>
      </c>
      <c r="H23" s="17">
        <f t="shared" si="6"/>
        <v>0</v>
      </c>
      <c r="I23" s="17">
        <f t="shared" si="6"/>
        <v>0</v>
      </c>
    </row>
    <row r="24" spans="1:9" s="10" customFormat="1" x14ac:dyDescent="0.25">
      <c r="A24" s="37"/>
      <c r="B24" s="38"/>
      <c r="C24" s="39"/>
      <c r="D24" s="9" t="s">
        <v>10</v>
      </c>
      <c r="E24" s="13">
        <f t="shared" si="5"/>
        <v>101366.15</v>
      </c>
      <c r="F24" s="13">
        <f>F12+F18</f>
        <v>0</v>
      </c>
      <c r="G24" s="13">
        <f t="shared" si="6"/>
        <v>0</v>
      </c>
      <c r="H24" s="13">
        <f t="shared" si="6"/>
        <v>50683.074999999997</v>
      </c>
      <c r="I24" s="13">
        <f t="shared" si="6"/>
        <v>50683.074999999997</v>
      </c>
    </row>
    <row r="25" spans="1:9" x14ac:dyDescent="0.25">
      <c r="A25" s="20" t="s">
        <v>24</v>
      </c>
      <c r="B25" s="21"/>
      <c r="C25" s="12"/>
      <c r="D25" s="8"/>
      <c r="E25" s="14"/>
      <c r="F25" s="18"/>
      <c r="G25" s="18"/>
      <c r="H25" s="18"/>
      <c r="I25" s="18"/>
    </row>
    <row r="26" spans="1:9" ht="16.5" customHeight="1" x14ac:dyDescent="0.25">
      <c r="A26" s="22" t="s">
        <v>19</v>
      </c>
      <c r="B26" s="23"/>
      <c r="C26" s="24"/>
      <c r="D26" s="9" t="s">
        <v>5</v>
      </c>
      <c r="E26" s="13">
        <f t="shared" ref="E26:I26" si="7">SUM(E28:E31)</f>
        <v>0</v>
      </c>
      <c r="F26" s="13">
        <f t="shared" si="7"/>
        <v>0</v>
      </c>
      <c r="G26" s="13">
        <f t="shared" si="7"/>
        <v>0</v>
      </c>
      <c r="H26" s="13">
        <f t="shared" si="7"/>
        <v>0</v>
      </c>
      <c r="I26" s="13">
        <f t="shared" si="7"/>
        <v>0</v>
      </c>
    </row>
    <row r="27" spans="1:9" ht="33" x14ac:dyDescent="0.25">
      <c r="A27" s="25"/>
      <c r="B27" s="26"/>
      <c r="C27" s="27"/>
      <c r="D27" s="8" t="s">
        <v>28</v>
      </c>
      <c r="E27" s="14">
        <f t="shared" ref="E27:E31" si="8">F27+G27+H27+I27</f>
        <v>0</v>
      </c>
      <c r="F27" s="14">
        <v>0</v>
      </c>
      <c r="G27" s="14">
        <v>0</v>
      </c>
      <c r="H27" s="14">
        <v>0</v>
      </c>
      <c r="I27" s="14">
        <v>0</v>
      </c>
    </row>
    <row r="28" spans="1:9" ht="33" x14ac:dyDescent="0.25">
      <c r="A28" s="25"/>
      <c r="B28" s="26"/>
      <c r="C28" s="27"/>
      <c r="D28" s="8" t="s">
        <v>8</v>
      </c>
      <c r="E28" s="14">
        <f t="shared" si="8"/>
        <v>0</v>
      </c>
      <c r="F28" s="14">
        <v>0</v>
      </c>
      <c r="G28" s="14">
        <v>0</v>
      </c>
      <c r="H28" s="14">
        <v>0</v>
      </c>
      <c r="I28" s="14">
        <v>0</v>
      </c>
    </row>
    <row r="29" spans="1:9" x14ac:dyDescent="0.25">
      <c r="A29" s="25"/>
      <c r="B29" s="26"/>
      <c r="C29" s="27"/>
      <c r="D29" s="8" t="s">
        <v>17</v>
      </c>
      <c r="E29" s="14">
        <f t="shared" si="8"/>
        <v>0</v>
      </c>
      <c r="F29" s="14">
        <v>0</v>
      </c>
      <c r="G29" s="14">
        <v>0</v>
      </c>
      <c r="H29" s="14">
        <v>0</v>
      </c>
      <c r="I29" s="14">
        <v>0</v>
      </c>
    </row>
    <row r="30" spans="1:9" ht="33" x14ac:dyDescent="0.25">
      <c r="A30" s="25"/>
      <c r="B30" s="26"/>
      <c r="C30" s="27"/>
      <c r="D30" s="8" t="s">
        <v>18</v>
      </c>
      <c r="E30" s="14">
        <f t="shared" si="8"/>
        <v>0</v>
      </c>
      <c r="F30" s="14">
        <v>0</v>
      </c>
      <c r="G30" s="18">
        <v>0</v>
      </c>
      <c r="H30" s="18">
        <v>0</v>
      </c>
      <c r="I30" s="18">
        <v>0</v>
      </c>
    </row>
    <row r="31" spans="1:9" x14ac:dyDescent="0.25">
      <c r="A31" s="28"/>
      <c r="B31" s="29"/>
      <c r="C31" s="30"/>
      <c r="D31" s="8" t="s">
        <v>10</v>
      </c>
      <c r="E31" s="14">
        <f t="shared" si="8"/>
        <v>0</v>
      </c>
      <c r="F31" s="14">
        <v>0</v>
      </c>
      <c r="G31" s="14">
        <v>0</v>
      </c>
      <c r="H31" s="14">
        <v>0</v>
      </c>
      <c r="I31" s="14">
        <v>0</v>
      </c>
    </row>
    <row r="32" spans="1:9" ht="16.5" customHeight="1" x14ac:dyDescent="0.25">
      <c r="A32" s="22" t="s">
        <v>20</v>
      </c>
      <c r="B32" s="23"/>
      <c r="C32" s="24"/>
      <c r="D32" s="9" t="s">
        <v>5</v>
      </c>
      <c r="E32" s="13">
        <f t="shared" ref="E32" si="9">SUM(E34:E37)</f>
        <v>220684.96491000001</v>
      </c>
      <c r="F32" s="13">
        <f t="shared" ref="F32" si="10">SUM(F34:F37)</f>
        <v>67177.512400000007</v>
      </c>
      <c r="G32" s="13">
        <f t="shared" ref="G32" si="11">SUM(G34:G37)</f>
        <v>52141.302510000001</v>
      </c>
      <c r="H32" s="13">
        <f t="shared" ref="H32" si="12">SUM(H34:H37)</f>
        <v>50683.074999999997</v>
      </c>
      <c r="I32" s="13">
        <f t="shared" ref="I32" si="13">SUM(I34:I37)</f>
        <v>50683.074999999997</v>
      </c>
    </row>
    <row r="33" spans="1:9" ht="33" x14ac:dyDescent="0.25">
      <c r="A33" s="25"/>
      <c r="B33" s="26"/>
      <c r="C33" s="27"/>
      <c r="D33" s="8" t="s">
        <v>28</v>
      </c>
      <c r="E33" s="14">
        <f t="shared" ref="E33:E37" si="14">F33+G33+H33+I33</f>
        <v>0</v>
      </c>
      <c r="F33" s="13">
        <v>0</v>
      </c>
      <c r="G33" s="14">
        <v>0</v>
      </c>
      <c r="H33" s="14">
        <v>0</v>
      </c>
      <c r="I33" s="14">
        <v>0</v>
      </c>
    </row>
    <row r="34" spans="1:9" ht="33" x14ac:dyDescent="0.25">
      <c r="A34" s="25"/>
      <c r="B34" s="26"/>
      <c r="C34" s="27"/>
      <c r="D34" s="8" t="s">
        <v>8</v>
      </c>
      <c r="E34" s="14">
        <f t="shared" si="14"/>
        <v>0</v>
      </c>
      <c r="F34" s="14">
        <f>F21</f>
        <v>0</v>
      </c>
      <c r="G34" s="14">
        <f t="shared" ref="G34:I34" si="15">G21</f>
        <v>0</v>
      </c>
      <c r="H34" s="14">
        <f t="shared" si="15"/>
        <v>0</v>
      </c>
      <c r="I34" s="14">
        <f t="shared" si="15"/>
        <v>0</v>
      </c>
    </row>
    <row r="35" spans="1:9" x14ac:dyDescent="0.25">
      <c r="A35" s="25"/>
      <c r="B35" s="26"/>
      <c r="C35" s="27"/>
      <c r="D35" s="8" t="s">
        <v>17</v>
      </c>
      <c r="E35" s="14">
        <f t="shared" si="14"/>
        <v>0</v>
      </c>
      <c r="F35" s="14">
        <f t="shared" ref="F35:I35" si="16">F22</f>
        <v>0</v>
      </c>
      <c r="G35" s="14">
        <f t="shared" si="16"/>
        <v>0</v>
      </c>
      <c r="H35" s="14">
        <f t="shared" si="16"/>
        <v>0</v>
      </c>
      <c r="I35" s="14">
        <f t="shared" si="16"/>
        <v>0</v>
      </c>
    </row>
    <row r="36" spans="1:9" ht="33" x14ac:dyDescent="0.25">
      <c r="A36" s="25"/>
      <c r="B36" s="26"/>
      <c r="C36" s="27"/>
      <c r="D36" s="8" t="s">
        <v>18</v>
      </c>
      <c r="E36" s="14">
        <f t="shared" si="14"/>
        <v>119318.81491000002</v>
      </c>
      <c r="F36" s="14">
        <f t="shared" ref="F36:I36" si="17">F23</f>
        <v>67177.512400000007</v>
      </c>
      <c r="G36" s="14">
        <f t="shared" si="17"/>
        <v>52141.302510000001</v>
      </c>
      <c r="H36" s="14">
        <f t="shared" si="17"/>
        <v>0</v>
      </c>
      <c r="I36" s="14">
        <f t="shared" si="17"/>
        <v>0</v>
      </c>
    </row>
    <row r="37" spans="1:9" x14ac:dyDescent="0.25">
      <c r="A37" s="28"/>
      <c r="B37" s="29"/>
      <c r="C37" s="30"/>
      <c r="D37" s="8" t="s">
        <v>10</v>
      </c>
      <c r="E37" s="14">
        <f t="shared" si="14"/>
        <v>101366.15</v>
      </c>
      <c r="F37" s="14">
        <f t="shared" ref="F37:I37" si="18">F24</f>
        <v>0</v>
      </c>
      <c r="G37" s="14">
        <f t="shared" si="18"/>
        <v>0</v>
      </c>
      <c r="H37" s="14">
        <f t="shared" si="18"/>
        <v>50683.074999999997</v>
      </c>
      <c r="I37" s="14">
        <f t="shared" si="18"/>
        <v>50683.074999999997</v>
      </c>
    </row>
    <row r="38" spans="1:9" x14ac:dyDescent="0.25">
      <c r="A38" s="20" t="s">
        <v>24</v>
      </c>
      <c r="B38" s="21"/>
      <c r="C38" s="12"/>
      <c r="D38" s="8"/>
      <c r="E38" s="14"/>
      <c r="F38" s="18"/>
      <c r="G38" s="18"/>
      <c r="H38" s="18"/>
      <c r="I38" s="18"/>
    </row>
    <row r="39" spans="1:9" ht="16.5" customHeight="1" x14ac:dyDescent="0.25">
      <c r="A39" s="22" t="s">
        <v>25</v>
      </c>
      <c r="B39" s="23"/>
      <c r="C39" s="24"/>
      <c r="D39" s="9" t="s">
        <v>5</v>
      </c>
      <c r="E39" s="13">
        <f>SUM(E40:E44)</f>
        <v>220684.96491000001</v>
      </c>
      <c r="F39" s="13">
        <f t="shared" ref="F39" si="19">SUM(F41:F44)</f>
        <v>67177.512400000007</v>
      </c>
      <c r="G39" s="13">
        <f>SUM(G41:G44)</f>
        <v>52141.302510000001</v>
      </c>
      <c r="H39" s="13">
        <f t="shared" ref="H39:I39" si="20">SUM(H41:H44)</f>
        <v>50683.074999999997</v>
      </c>
      <c r="I39" s="13">
        <f t="shared" si="20"/>
        <v>50683.074999999997</v>
      </c>
    </row>
    <row r="40" spans="1:9" ht="33" x14ac:dyDescent="0.25">
      <c r="A40" s="25"/>
      <c r="B40" s="26"/>
      <c r="C40" s="27"/>
      <c r="D40" s="8" t="s">
        <v>28</v>
      </c>
      <c r="E40" s="14">
        <f t="shared" ref="E40:E44" si="21">F40+G40+H40+I40</f>
        <v>0</v>
      </c>
      <c r="F40" s="13">
        <v>0</v>
      </c>
      <c r="G40" s="13">
        <v>0</v>
      </c>
      <c r="H40" s="13">
        <v>0</v>
      </c>
      <c r="I40" s="13">
        <v>0</v>
      </c>
    </row>
    <row r="41" spans="1:9" ht="33" x14ac:dyDescent="0.25">
      <c r="A41" s="25"/>
      <c r="B41" s="26"/>
      <c r="C41" s="27"/>
      <c r="D41" s="8" t="s">
        <v>8</v>
      </c>
      <c r="E41" s="14">
        <f t="shared" si="21"/>
        <v>0</v>
      </c>
      <c r="F41" s="14">
        <f>F21</f>
        <v>0</v>
      </c>
      <c r="G41" s="14">
        <f t="shared" ref="G41:I41" si="22">G21</f>
        <v>0</v>
      </c>
      <c r="H41" s="14">
        <f t="shared" si="22"/>
        <v>0</v>
      </c>
      <c r="I41" s="14">
        <f t="shared" si="22"/>
        <v>0</v>
      </c>
    </row>
    <row r="42" spans="1:9" x14ac:dyDescent="0.25">
      <c r="A42" s="25"/>
      <c r="B42" s="26"/>
      <c r="C42" s="27"/>
      <c r="D42" s="8" t="s">
        <v>17</v>
      </c>
      <c r="E42" s="14">
        <f t="shared" si="21"/>
        <v>0</v>
      </c>
      <c r="F42" s="14">
        <f t="shared" ref="F42:I42" si="23">F22</f>
        <v>0</v>
      </c>
      <c r="G42" s="14">
        <f t="shared" si="23"/>
        <v>0</v>
      </c>
      <c r="H42" s="14">
        <f t="shared" si="23"/>
        <v>0</v>
      </c>
      <c r="I42" s="14">
        <f t="shared" si="23"/>
        <v>0</v>
      </c>
    </row>
    <row r="43" spans="1:9" ht="33" x14ac:dyDescent="0.25">
      <c r="A43" s="25"/>
      <c r="B43" s="26"/>
      <c r="C43" s="27"/>
      <c r="D43" s="8" t="s">
        <v>18</v>
      </c>
      <c r="E43" s="14">
        <f t="shared" si="21"/>
        <v>119318.81491000002</v>
      </c>
      <c r="F43" s="14">
        <f t="shared" ref="F43:I43" si="24">F23</f>
        <v>67177.512400000007</v>
      </c>
      <c r="G43" s="14">
        <f t="shared" si="24"/>
        <v>52141.302510000001</v>
      </c>
      <c r="H43" s="14">
        <f t="shared" si="24"/>
        <v>0</v>
      </c>
      <c r="I43" s="14">
        <f t="shared" si="24"/>
        <v>0</v>
      </c>
    </row>
    <row r="44" spans="1:9" x14ac:dyDescent="0.25">
      <c r="A44" s="28"/>
      <c r="B44" s="29"/>
      <c r="C44" s="30"/>
      <c r="D44" s="8" t="s">
        <v>10</v>
      </c>
      <c r="E44" s="14">
        <f t="shared" si="21"/>
        <v>101366.15</v>
      </c>
      <c r="F44" s="14">
        <f t="shared" ref="F44:I44" si="25">F24</f>
        <v>0</v>
      </c>
      <c r="G44" s="14">
        <f t="shared" si="25"/>
        <v>0</v>
      </c>
      <c r="H44" s="14">
        <f t="shared" si="25"/>
        <v>50683.074999999997</v>
      </c>
      <c r="I44" s="14">
        <f t="shared" si="25"/>
        <v>50683.074999999997</v>
      </c>
    </row>
  </sheetData>
  <customSheetViews>
    <customSheetView guid="{37320934-34E6-4722-8E92-9F77EAB0AB6C}" scale="85" showPageBreaks="1" printArea="1" view="pageBreakPreview">
      <selection activeCell="G19" sqref="G19"/>
      <rowBreaks count="1" manualBreakCount="1">
        <brk id="56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"/>
    </customSheetView>
    <customSheetView guid="{5C46AB69-1E93-463E-95D4-983D6B00B8B3}" scale="85" showPageBreaks="1" printArea="1" view="pageBreakPreview" topLeftCell="A91">
      <selection activeCell="B82" sqref="B82:B87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2"/>
    </customSheetView>
    <customSheetView guid="{469057AC-3DDA-472C-AA7B-B76ECE8A31ED}" showPageBreaks="1" fitToPage="1" printArea="1" view="pageBreakPreview">
      <selection activeCell="F5" sqref="F5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16" orientation="landscape" r:id="rId3"/>
    </customSheetView>
    <customSheetView guid="{24583E6D-89B9-498A-976C-5AD203482A74}" showPageBreaks="1" fitToPage="1" printArea="1" view="pageBreakPreview" topLeftCell="A83">
      <selection activeCell="A100" sqref="A100:C105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24" orientation="landscape" r:id="rId4"/>
    </customSheetView>
    <customSheetView guid="{6557DF1B-A1FD-4066-A0B1-7FD2DCF99760}" showPageBreaks="1" printArea="1" view="pageBreakPreview" topLeftCell="A49">
      <selection activeCell="B8" sqref="B8:B13"/>
      <rowBreaks count="2" manualBreakCount="2">
        <brk id="37" max="11" man="1"/>
        <brk id="69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5"/>
    </customSheetView>
    <customSheetView guid="{5EA8AD4D-8094-4555-8AE0-D79579B47F9D}" scale="74" showPageBreaks="1" printArea="1" view="pageBreakPreview" topLeftCell="A83">
      <selection activeCell="B94" sqref="B94:B99"/>
      <rowBreaks count="2" manualBreakCount="2">
        <brk id="43" max="11" man="1"/>
        <brk id="8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6"/>
    </customSheetView>
    <customSheetView guid="{E7EECBF4-6533-4B1B-A11E-1CAF8171C831}" scale="70" showPageBreaks="1" printArea="1">
      <pane xSplit="4" ySplit="7" topLeftCell="E32" activePane="bottomRight" state="frozen"/>
      <selection pane="bottomRight" activeCell="B32" sqref="B32:B37"/>
      <rowBreaks count="2" manualBreakCount="2">
        <brk id="43" max="8" man="1"/>
        <brk id="105" max="11" man="1"/>
      </rowBreaks>
      <colBreaks count="1" manualBreakCount="1">
        <brk id="9" max="1048575" man="1"/>
      </colBreaks>
      <pageMargins left="0.11811023622047245" right="0" top="0.35433070866141736" bottom="0.35433070866141736" header="0.31496062992125984" footer="0.31496062992125984"/>
      <pageSetup paperSize="9" scale="65" fitToHeight="27" orientation="landscape" r:id="rId7"/>
    </customSheetView>
    <customSheetView guid="{D846739F-98AA-4162-A91D-7F60BADD3165}" scale="68" showPageBreaks="1" printArea="1" view="pageBreakPreview" topLeftCell="A69">
      <selection activeCell="B82" sqref="B82:B87"/>
      <rowBreaks count="1" manualBreakCount="1">
        <brk id="5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60" fitToHeight="27" orientation="landscape" r:id="rId8"/>
    </customSheetView>
    <customSheetView guid="{C05F6FFF-1269-4C02-9403-BA19A562A00F}" showPageBreaks="1" printArea="1" view="pageBreakPreview" topLeftCell="A4">
      <selection activeCell="D16" sqref="D16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9"/>
    </customSheetView>
    <customSheetView guid="{5A8F0DBE-1BD9-41FF-9CF6-686C098930B2}" scale="85" showPageBreaks="1" printArea="1" view="pageBreakPreview" topLeftCell="A100">
      <selection activeCell="F85" sqref="F85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0"/>
    </customSheetView>
    <customSheetView guid="{F815E10B-333A-4E46-B2BE-60F93FB6C339}" scale="85" showPageBreaks="1" printArea="1" view="pageBreakPreview">
      <selection activeCell="D123" sqref="D123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1"/>
    </customSheetView>
  </customSheetViews>
  <mergeCells count="21">
    <mergeCell ref="G1:I1"/>
    <mergeCell ref="A2:I2"/>
    <mergeCell ref="E3:I3"/>
    <mergeCell ref="B7:B12"/>
    <mergeCell ref="C7:C12"/>
    <mergeCell ref="C13:C18"/>
    <mergeCell ref="F4:I4"/>
    <mergeCell ref="A7:A12"/>
    <mergeCell ref="E4:E5"/>
    <mergeCell ref="D3:D5"/>
    <mergeCell ref="C3:C5"/>
    <mergeCell ref="B3:B5"/>
    <mergeCell ref="A3:A5"/>
    <mergeCell ref="A13:A18"/>
    <mergeCell ref="B13:B18"/>
    <mergeCell ref="A38:B38"/>
    <mergeCell ref="A32:C37"/>
    <mergeCell ref="A39:C44"/>
    <mergeCell ref="A25:B25"/>
    <mergeCell ref="A19:C24"/>
    <mergeCell ref="A26:C31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71" fitToHeight="0" orientation="landscape" r:id="rId12"/>
  <rowBreaks count="1" manualBreakCount="1">
    <brk id="25" max="8" man="1"/>
  </rowBreaks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2</vt:lpstr>
      <vt:lpstr>'таблица 2'!Заголовки_для_печати</vt:lpstr>
      <vt:lpstr>'таблица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Сафина Т А</cp:lastModifiedBy>
  <cp:lastPrinted>2018-10-21T11:19:27Z</cp:lastPrinted>
  <dcterms:created xsi:type="dcterms:W3CDTF">2006-09-16T00:00:00Z</dcterms:created>
  <dcterms:modified xsi:type="dcterms:W3CDTF">2018-10-21T11:19:29Z</dcterms:modified>
</cp:coreProperties>
</file>