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. Транспорт\МП\239-п от 10.06.2020 (июль)\Проект постановления\"/>
    </mc:Choice>
  </mc:AlternateContent>
  <bookViews>
    <workbookView xWindow="-120" yWindow="-120" windowWidth="29040" windowHeight="15840" tabRatio="827"/>
  </bookViews>
  <sheets>
    <sheet name="Целевые показатели" sheetId="5" r:id="rId1"/>
  </sheets>
  <definedNames>
    <definedName name="Картриджи">#REF!</definedName>
    <definedName name="_xlnm.Print_Area" localSheetId="0">'Целевые показатели'!$A$1:$P$10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5" l="1"/>
  <c r="F9" i="5" s="1"/>
  <c r="G9" i="5" s="1"/>
  <c r="H9" i="5" s="1"/>
  <c r="I9" i="5" s="1"/>
  <c r="J9" i="5" s="1"/>
  <c r="K9" i="5" s="1"/>
  <c r="L9" i="5" s="1"/>
  <c r="M9" i="5" s="1"/>
  <c r="N9" i="5" s="1"/>
  <c r="O9" i="5" s="1"/>
  <c r="P9" i="5" s="1"/>
  <c r="E8" i="5"/>
  <c r="F8" i="5" s="1"/>
  <c r="G8" i="5" s="1"/>
  <c r="H8" i="5" s="1"/>
  <c r="I8" i="5" s="1"/>
  <c r="J8" i="5" s="1"/>
  <c r="K8" i="5" s="1"/>
  <c r="L8" i="5" s="1"/>
  <c r="M8" i="5" s="1"/>
  <c r="N8" i="5" s="1"/>
  <c r="O8" i="5" s="1"/>
  <c r="P8" i="5" l="1"/>
  <c r="E7" i="5"/>
  <c r="B6" i="5"/>
  <c r="C6" i="5" s="1"/>
  <c r="D6" i="5" s="1"/>
  <c r="F7" i="5" l="1"/>
  <c r="G7" i="5" s="1"/>
  <c r="H7" i="5" s="1"/>
  <c r="I7" i="5" s="1"/>
  <c r="J7" i="5" s="1"/>
  <c r="K7" i="5" s="1"/>
  <c r="L7" i="5" s="1"/>
  <c r="M7" i="5" s="1"/>
  <c r="N7" i="5" s="1"/>
  <c r="O7" i="5" s="1"/>
  <c r="P7" i="5" s="1"/>
  <c r="E6" i="5"/>
  <c r="F6" i="5" s="1"/>
  <c r="G6" i="5" s="1"/>
  <c r="H6" i="5" s="1"/>
  <c r="I6" i="5" s="1"/>
  <c r="J6" i="5" s="1"/>
  <c r="K6" i="5" s="1"/>
  <c r="L6" i="5" s="1"/>
  <c r="M6" i="5" s="1"/>
  <c r="N6" i="5" s="1"/>
  <c r="O6" i="5" s="1"/>
  <c r="P6" i="5" s="1"/>
</calcChain>
</file>

<file path=xl/sharedStrings.xml><?xml version="1.0" encoding="utf-8"?>
<sst xmlns="http://schemas.openxmlformats.org/spreadsheetml/2006/main" count="21" uniqueCount="21">
  <si>
    <t>2019 г.</t>
  </si>
  <si>
    <t>2020 г.</t>
  </si>
  <si>
    <t>Целевые показатели муниципальной программы</t>
  </si>
  <si>
    <t>Таблица № 1</t>
  </si>
  <si>
    <t>№ целевого показателя</t>
  </si>
  <si>
    <t>Наименование целевого показателя</t>
  </si>
  <si>
    <t>Базовый 
целевой
показатель 
на начало 
реализации 
муниципальной программы</t>
  </si>
  <si>
    <t>Целевое значение показателя 
на момент окончания действия муниципальной программы</t>
  </si>
  <si>
    <t>Увеличение протяженности автомобильных дорог, приведенных в нормативное состояние, км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</si>
  <si>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 значения, %</t>
  </si>
  <si>
    <t>Увеличение количества пассажиров, пользующихся регулярными рейсами в поселении, человек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</si>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</sst>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9"/>
  <sheetViews>
    <sheetView tabSelected="1" view="pageBreakPreview" zoomScale="80" zoomScaleNormal="100" zoomScaleSheetLayoutView="80" workbookViewId="0">
      <selection activeCell="Q7" sqref="Q7"/>
    </sheetView>
  </sheetViews>
  <sheetFormatPr defaultRowHeight="14.25" x14ac:dyDescent="0.2"/>
  <cols>
    <col min="1" max="1" width="7.28515625" style="1" customWidth="1"/>
    <col min="2" max="2" width="22.5703125" style="1" customWidth="1"/>
    <col min="3" max="3" width="18.42578125" style="1" customWidth="1"/>
    <col min="4" max="15" width="9.5703125" style="1" customWidth="1"/>
    <col min="16" max="16" width="25.140625" style="1" customWidth="1"/>
    <col min="17" max="17" width="29.85546875" style="1" customWidth="1"/>
    <col min="18" max="16384" width="9.140625" style="1"/>
  </cols>
  <sheetData>
    <row r="1" spans="1:16" s="9" customFormat="1" ht="14.25" customHeight="1" x14ac:dyDescent="0.2">
      <c r="A1" s="10" t="s">
        <v>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x14ac:dyDescent="0.2">
      <c r="A2" s="12" t="s">
        <v>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</row>
    <row r="4" spans="1:16" ht="33" customHeight="1" x14ac:dyDescent="0.2">
      <c r="A4" s="13" t="s">
        <v>4</v>
      </c>
      <c r="B4" s="13" t="s">
        <v>5</v>
      </c>
      <c r="C4" s="13" t="s">
        <v>6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3" t="s">
        <v>7</v>
      </c>
    </row>
    <row r="5" spans="1:16" ht="80.25" customHeight="1" x14ac:dyDescent="0.2">
      <c r="A5" s="13"/>
      <c r="B5" s="13"/>
      <c r="C5" s="13"/>
      <c r="D5" s="2" t="s">
        <v>0</v>
      </c>
      <c r="E5" s="2" t="s">
        <v>1</v>
      </c>
      <c r="F5" s="2" t="s">
        <v>11</v>
      </c>
      <c r="G5" s="2" t="s">
        <v>12</v>
      </c>
      <c r="H5" s="2" t="s">
        <v>13</v>
      </c>
      <c r="I5" s="2" t="s">
        <v>14</v>
      </c>
      <c r="J5" s="2" t="s">
        <v>15</v>
      </c>
      <c r="K5" s="2" t="s">
        <v>16</v>
      </c>
      <c r="L5" s="2" t="s">
        <v>17</v>
      </c>
      <c r="M5" s="2" t="s">
        <v>18</v>
      </c>
      <c r="N5" s="2" t="s">
        <v>19</v>
      </c>
      <c r="O5" s="2" t="s">
        <v>20</v>
      </c>
      <c r="P5" s="13"/>
    </row>
    <row r="6" spans="1:16" s="7" customFormat="1" ht="11.25" x14ac:dyDescent="0.2">
      <c r="A6" s="3">
        <v>1</v>
      </c>
      <c r="B6" s="3">
        <f>A6+1</f>
        <v>2</v>
      </c>
      <c r="C6" s="3">
        <f t="shared" ref="C6:P6" si="0">B6+1</f>
        <v>3</v>
      </c>
      <c r="D6" s="3">
        <f t="shared" si="0"/>
        <v>4</v>
      </c>
      <c r="E6" s="3">
        <f t="shared" si="0"/>
        <v>5</v>
      </c>
      <c r="F6" s="3">
        <f t="shared" si="0"/>
        <v>6</v>
      </c>
      <c r="G6" s="3">
        <f t="shared" si="0"/>
        <v>7</v>
      </c>
      <c r="H6" s="3">
        <f t="shared" si="0"/>
        <v>8</v>
      </c>
      <c r="I6" s="3">
        <f t="shared" si="0"/>
        <v>9</v>
      </c>
      <c r="J6" s="3">
        <f t="shared" si="0"/>
        <v>10</v>
      </c>
      <c r="K6" s="3">
        <f t="shared" si="0"/>
        <v>11</v>
      </c>
      <c r="L6" s="3">
        <f t="shared" si="0"/>
        <v>12</v>
      </c>
      <c r="M6" s="3">
        <f t="shared" si="0"/>
        <v>13</v>
      </c>
      <c r="N6" s="3">
        <f t="shared" si="0"/>
        <v>14</v>
      </c>
      <c r="O6" s="3">
        <f t="shared" si="0"/>
        <v>15</v>
      </c>
      <c r="P6" s="3">
        <f t="shared" si="0"/>
        <v>16</v>
      </c>
    </row>
    <row r="7" spans="1:16" ht="108" customHeight="1" x14ac:dyDescent="0.2">
      <c r="A7" s="2">
        <v>1</v>
      </c>
      <c r="B7" s="4" t="s">
        <v>8</v>
      </c>
      <c r="C7" s="5">
        <v>30</v>
      </c>
      <c r="D7" s="5">
        <v>32</v>
      </c>
      <c r="E7" s="5">
        <f>(D7*4%)+D7</f>
        <v>33.28</v>
      </c>
      <c r="F7" s="5">
        <f t="shared" ref="F7:O7" si="1">(E7*4%)+E7</f>
        <v>34.611200000000004</v>
      </c>
      <c r="G7" s="5">
        <f t="shared" si="1"/>
        <v>35.995648000000003</v>
      </c>
      <c r="H7" s="5">
        <f t="shared" si="1"/>
        <v>37.43547392</v>
      </c>
      <c r="I7" s="5">
        <f t="shared" si="1"/>
        <v>38.932892876799997</v>
      </c>
      <c r="J7" s="5">
        <f t="shared" si="1"/>
        <v>40.490208591871998</v>
      </c>
      <c r="K7" s="5">
        <f t="shared" si="1"/>
        <v>42.109816935546874</v>
      </c>
      <c r="L7" s="5">
        <f t="shared" si="1"/>
        <v>43.79420961296875</v>
      </c>
      <c r="M7" s="5">
        <f t="shared" si="1"/>
        <v>45.545977997487498</v>
      </c>
      <c r="N7" s="5">
        <f t="shared" si="1"/>
        <v>47.367817117386998</v>
      </c>
      <c r="O7" s="5">
        <f t="shared" si="1"/>
        <v>49.262529802082476</v>
      </c>
      <c r="P7" s="8">
        <f>O7</f>
        <v>49.262529802082476</v>
      </c>
    </row>
    <row r="8" spans="1:16" ht="209.25" customHeight="1" x14ac:dyDescent="0.2">
      <c r="A8" s="2">
        <v>2</v>
      </c>
      <c r="B8" s="4" t="s">
        <v>9</v>
      </c>
      <c r="C8" s="2">
        <v>6</v>
      </c>
      <c r="D8" s="2">
        <v>9</v>
      </c>
      <c r="E8" s="8">
        <f>-(D8*4%)+D8</f>
        <v>8.64</v>
      </c>
      <c r="F8" s="8">
        <f t="shared" ref="F8:O8" si="2">-(E8*4%)+E8</f>
        <v>8.2944000000000013</v>
      </c>
      <c r="G8" s="8">
        <f t="shared" si="2"/>
        <v>7.9626240000000017</v>
      </c>
      <c r="H8" s="8">
        <f t="shared" si="2"/>
        <v>7.6441190400000014</v>
      </c>
      <c r="I8" s="8">
        <f t="shared" si="2"/>
        <v>7.3383542784000015</v>
      </c>
      <c r="J8" s="8">
        <f t="shared" si="2"/>
        <v>7.0448201072640018</v>
      </c>
      <c r="K8" s="8">
        <f t="shared" si="2"/>
        <v>6.763027302973442</v>
      </c>
      <c r="L8" s="8">
        <f t="shared" si="2"/>
        <v>6.4925062108545042</v>
      </c>
      <c r="M8" s="8">
        <f t="shared" si="2"/>
        <v>6.2328059624203238</v>
      </c>
      <c r="N8" s="8">
        <f t="shared" si="2"/>
        <v>5.9834937239235106</v>
      </c>
      <c r="O8" s="8">
        <f t="shared" si="2"/>
        <v>5.7441539749665704</v>
      </c>
      <c r="P8" s="8">
        <f t="shared" ref="P8:P9" si="3">O8</f>
        <v>5.7441539749665704</v>
      </c>
    </row>
    <row r="9" spans="1:16" ht="112.5" customHeight="1" x14ac:dyDescent="0.2">
      <c r="A9" s="2">
        <v>3</v>
      </c>
      <c r="B9" s="2" t="s">
        <v>10</v>
      </c>
      <c r="C9" s="6">
        <v>172325</v>
      </c>
      <c r="D9" s="6">
        <v>182873</v>
      </c>
      <c r="E9" s="5">
        <f>(D9*1%)+D9</f>
        <v>184701.73</v>
      </c>
      <c r="F9" s="5">
        <f t="shared" ref="F9:O9" si="4">(E9*4%)+E9</f>
        <v>192089.79920000001</v>
      </c>
      <c r="G9" s="5">
        <f t="shared" si="4"/>
        <v>199773.391168</v>
      </c>
      <c r="H9" s="5">
        <f t="shared" si="4"/>
        <v>207764.32681472</v>
      </c>
      <c r="I9" s="5">
        <f t="shared" si="4"/>
        <v>216074.8998873088</v>
      </c>
      <c r="J9" s="5">
        <f t="shared" si="4"/>
        <v>224717.89588280115</v>
      </c>
      <c r="K9" s="5">
        <f t="shared" si="4"/>
        <v>233706.61171811318</v>
      </c>
      <c r="L9" s="5">
        <f t="shared" si="4"/>
        <v>243054.8761868377</v>
      </c>
      <c r="M9" s="5">
        <f t="shared" si="4"/>
        <v>252777.07123431121</v>
      </c>
      <c r="N9" s="5">
        <f t="shared" si="4"/>
        <v>262888.15408368368</v>
      </c>
      <c r="O9" s="5">
        <f t="shared" si="4"/>
        <v>273403.68024703104</v>
      </c>
      <c r="P9" s="8">
        <f t="shared" si="3"/>
        <v>273403.68024703104</v>
      </c>
    </row>
  </sheetData>
  <mergeCells count="7">
    <mergeCell ref="A1:P1"/>
    <mergeCell ref="D4:O4"/>
    <mergeCell ref="A2:P2"/>
    <mergeCell ref="A4:A5"/>
    <mergeCell ref="B4:B5"/>
    <mergeCell ref="C4:C5"/>
    <mergeCell ref="P4:P5"/>
  </mergeCells>
  <pageMargins left="0.19685039370078741" right="0.19685039370078741" top="0.47244094488188981" bottom="0.47244094488188981" header="0.31496062992125984" footer="0.31496062992125984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Целевые показатели</vt:lpstr>
      <vt:lpstr>'Целевые показатели'!Область_печати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Елизавета Д. Ратанова</cp:lastModifiedBy>
  <cp:lastPrinted>2020-08-13T09:53:30Z</cp:lastPrinted>
  <dcterms:created xsi:type="dcterms:W3CDTF">1996-10-08T23:32:33Z</dcterms:created>
  <dcterms:modified xsi:type="dcterms:W3CDTF">2020-08-13T09:53:33Z</dcterms:modified>
</cp:coreProperties>
</file>