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10. Управление финансами\МП\462-п от 13.10.2020 - копия\"/>
    </mc:Choice>
  </mc:AlternateContent>
  <xr:revisionPtr revIDLastSave="0" documentId="13_ncr:1_{7C568B3C-1E28-4E37-A9AE-6851E1D592DE}" xr6:coauthVersionLast="45" xr6:coauthVersionMax="45" xr10:uidLastSave="{00000000-0000-0000-0000-000000000000}"/>
  <bookViews>
    <workbookView xWindow="14265" yWindow="510" windowWidth="14250" windowHeight="15420" xr2:uid="{00000000-000D-0000-FFFF-FFFF00000000}"/>
  </bookViews>
  <sheets>
    <sheet name="таблица 2" sheetId="1" r:id="rId1"/>
  </sheets>
  <definedNames>
    <definedName name="Z_24583E6D_89B9_498A_976C_5AD203482A74_.wvu.PrintArea" localSheetId="0" hidden="1">'таблица 2'!$A$1:$I$24</definedName>
    <definedName name="Z_37320934_34E6_4722_8E92_9F77EAB0AB6C_.wvu.PrintArea" localSheetId="0" hidden="1">'таблица 2'!$A$1:$I$24</definedName>
    <definedName name="Z_469057AC_3DDA_472C_AA7B_B76ECE8A31ED_.wvu.PrintArea" localSheetId="0" hidden="1">'таблица 2'!$A$1:$I$24</definedName>
    <definedName name="Z_5A8F0DBE_1BD9_41FF_9CF6_686C098930B2_.wvu.PrintArea" localSheetId="0" hidden="1">'таблица 2'!$A$1:$I$24</definedName>
    <definedName name="Z_5C46AB69_1E93_463E_95D4_983D6B00B8B3_.wvu.PrintArea" localSheetId="0" hidden="1">'таблица 2'!$A$1:$I$24</definedName>
    <definedName name="Z_5EA8AD4D_8094_4555_8AE0_D79579B47F9D_.wvu.PrintArea" localSheetId="0" hidden="1">'таблица 2'!$A$1:$I$24</definedName>
    <definedName name="Z_6557DF1B_A1FD_4066_A0B1_7FD2DCF99760_.wvu.PrintArea" localSheetId="0" hidden="1">'таблица 2'!$A$1:$I$24</definedName>
    <definedName name="Z_C05F6FFF_1269_4C02_9403_BA19A562A00F_.wvu.PrintArea" localSheetId="0" hidden="1">'таблица 2'!$A$1:$I$24</definedName>
    <definedName name="Z_D846739F_98AA_4162_A91D_7F60BADD3165_.wvu.PrintArea" localSheetId="0" hidden="1">'таблица 2'!$A$1:$I$24</definedName>
    <definedName name="Z_E7EECBF4_6533_4B1B_A11E_1CAF8171C831_.wvu.PrintArea" localSheetId="0" hidden="1">'таблица 2'!$A$1:$I$24</definedName>
    <definedName name="Z_F815E10B_333A_4E46_B2BE_60F93FB6C339_.wvu.PrintArea" localSheetId="0" hidden="1">'таблица 2'!$A$1:$I$24</definedName>
    <definedName name="_xlnm.Print_Titles" localSheetId="0">'таблица 2'!$3:$6</definedName>
    <definedName name="_xlnm.Print_Area" localSheetId="0">'таблица 2'!$A$1:$Q$45</definedName>
  </definedNames>
  <calcPr calcId="181029"/>
  <customWorkbookViews>
    <customWorkbookView name="Шафикова Наталья Ивановна - Личное представление" guid="{F815E10B-333A-4E46-B2BE-60F93FB6C339}" mergeInterval="0" personalView="1" maximized="1" windowWidth="1916" windowHeight="855" activeSheetId="1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1" l="1"/>
  <c r="F11" i="1" l="1"/>
  <c r="G7" i="1" l="1"/>
  <c r="E40" i="1" l="1"/>
  <c r="E31" i="1"/>
  <c r="E30" i="1"/>
  <c r="E29" i="1"/>
  <c r="E28" i="1"/>
  <c r="E27" i="1"/>
  <c r="E14" i="1"/>
  <c r="G24" i="1" l="1"/>
  <c r="G37" i="1" s="1"/>
  <c r="H24" i="1"/>
  <c r="H37" i="1" s="1"/>
  <c r="I24" i="1"/>
  <c r="I37" i="1" s="1"/>
  <c r="J24" i="1"/>
  <c r="K24" i="1"/>
  <c r="K37" i="1" s="1"/>
  <c r="L24" i="1"/>
  <c r="L37" i="1" s="1"/>
  <c r="M24" i="1"/>
  <c r="M37" i="1" s="1"/>
  <c r="N24" i="1"/>
  <c r="O24" i="1"/>
  <c r="P24" i="1"/>
  <c r="P37" i="1" s="1"/>
  <c r="Q24" i="1"/>
  <c r="Q37" i="1" s="1"/>
  <c r="G23" i="1"/>
  <c r="G36" i="1" s="1"/>
  <c r="H23" i="1"/>
  <c r="H36" i="1" s="1"/>
  <c r="I23" i="1"/>
  <c r="I36" i="1" s="1"/>
  <c r="J23" i="1"/>
  <c r="J36" i="1" s="1"/>
  <c r="K23" i="1"/>
  <c r="K43" i="1" s="1"/>
  <c r="L23" i="1"/>
  <c r="L36" i="1" s="1"/>
  <c r="M23" i="1"/>
  <c r="M36" i="1" s="1"/>
  <c r="N23" i="1"/>
  <c r="N36" i="1" s="1"/>
  <c r="O23" i="1"/>
  <c r="O36" i="1" s="1"/>
  <c r="P23" i="1"/>
  <c r="P36" i="1" s="1"/>
  <c r="Q23" i="1"/>
  <c r="Q36" i="1" s="1"/>
  <c r="G22" i="1"/>
  <c r="G35" i="1" s="1"/>
  <c r="H22" i="1"/>
  <c r="H35" i="1" s="1"/>
  <c r="I22" i="1"/>
  <c r="I35" i="1" s="1"/>
  <c r="J22" i="1"/>
  <c r="J35" i="1" s="1"/>
  <c r="K22" i="1"/>
  <c r="K35" i="1" s="1"/>
  <c r="L22" i="1"/>
  <c r="L35" i="1" s="1"/>
  <c r="M22" i="1"/>
  <c r="M35" i="1" s="1"/>
  <c r="N22" i="1"/>
  <c r="N35" i="1" s="1"/>
  <c r="O22" i="1"/>
  <c r="O35" i="1" s="1"/>
  <c r="P22" i="1"/>
  <c r="P35" i="1" s="1"/>
  <c r="Q22" i="1"/>
  <c r="Q35" i="1" s="1"/>
  <c r="G21" i="1"/>
  <c r="G34" i="1" s="1"/>
  <c r="H21" i="1"/>
  <c r="H34" i="1" s="1"/>
  <c r="I21" i="1"/>
  <c r="I34" i="1" s="1"/>
  <c r="J21" i="1"/>
  <c r="J34" i="1" s="1"/>
  <c r="K21" i="1"/>
  <c r="K34" i="1" s="1"/>
  <c r="L21" i="1"/>
  <c r="L34" i="1" s="1"/>
  <c r="M21" i="1"/>
  <c r="M34" i="1" s="1"/>
  <c r="N21" i="1"/>
  <c r="N34" i="1" s="1"/>
  <c r="O21" i="1"/>
  <c r="O34" i="1" s="1"/>
  <c r="P21" i="1"/>
  <c r="P34" i="1" s="1"/>
  <c r="Q21" i="1"/>
  <c r="Q34" i="1" s="1"/>
  <c r="G20" i="1"/>
  <c r="H20" i="1"/>
  <c r="H33" i="1" s="1"/>
  <c r="I20" i="1"/>
  <c r="I33" i="1" s="1"/>
  <c r="J20" i="1"/>
  <c r="J33" i="1" s="1"/>
  <c r="K20" i="1"/>
  <c r="K33" i="1" s="1"/>
  <c r="L20" i="1"/>
  <c r="L33" i="1" s="1"/>
  <c r="M20" i="1"/>
  <c r="M33" i="1" s="1"/>
  <c r="N20" i="1"/>
  <c r="N33" i="1" s="1"/>
  <c r="O20" i="1"/>
  <c r="O33" i="1" s="1"/>
  <c r="P20" i="1"/>
  <c r="P33" i="1" s="1"/>
  <c r="Q20" i="1"/>
  <c r="Q33" i="1" s="1"/>
  <c r="F20" i="1"/>
  <c r="E18" i="1"/>
  <c r="E17" i="1"/>
  <c r="E16" i="1"/>
  <c r="E15" i="1"/>
  <c r="Q26" i="1"/>
  <c r="P26" i="1"/>
  <c r="O26" i="1"/>
  <c r="N26" i="1"/>
  <c r="M26" i="1"/>
  <c r="L26" i="1"/>
  <c r="K26" i="1"/>
  <c r="J26" i="1"/>
  <c r="I26" i="1"/>
  <c r="H26" i="1"/>
  <c r="G26" i="1"/>
  <c r="F26" i="1"/>
  <c r="Q13" i="1"/>
  <c r="P13" i="1"/>
  <c r="O13" i="1"/>
  <c r="N13" i="1"/>
  <c r="M13" i="1"/>
  <c r="L13" i="1"/>
  <c r="K13" i="1"/>
  <c r="J13" i="1"/>
  <c r="I13" i="1"/>
  <c r="H13" i="1"/>
  <c r="G13" i="1"/>
  <c r="F13" i="1"/>
  <c r="E8" i="1"/>
  <c r="H7" i="1"/>
  <c r="I7" i="1"/>
  <c r="J7" i="1"/>
  <c r="K7" i="1"/>
  <c r="L7" i="1"/>
  <c r="M7" i="1"/>
  <c r="N7" i="1"/>
  <c r="O7" i="1"/>
  <c r="P7" i="1"/>
  <c r="Q7" i="1"/>
  <c r="F7" i="1"/>
  <c r="E9" i="1"/>
  <c r="E10" i="1"/>
  <c r="E11" i="1"/>
  <c r="E12" i="1"/>
  <c r="J42" i="1"/>
  <c r="K42" i="1"/>
  <c r="N42" i="1"/>
  <c r="P42" i="1"/>
  <c r="M43" i="1"/>
  <c r="Q43" i="1"/>
  <c r="L44" i="1"/>
  <c r="P44" i="1"/>
  <c r="O43" i="1" l="1"/>
  <c r="L43" i="1"/>
  <c r="L42" i="1"/>
  <c r="L39" i="1" s="1"/>
  <c r="M44" i="1"/>
  <c r="N43" i="1"/>
  <c r="J43" i="1"/>
  <c r="O42" i="1"/>
  <c r="E13" i="1"/>
  <c r="H19" i="1"/>
  <c r="G33" i="1"/>
  <c r="G19" i="1"/>
  <c r="O44" i="1"/>
  <c r="O37" i="1"/>
  <c r="O32" i="1" s="1"/>
  <c r="J41" i="1"/>
  <c r="J19" i="1"/>
  <c r="E20" i="1"/>
  <c r="F33" i="1"/>
  <c r="K19" i="1"/>
  <c r="K36" i="1"/>
  <c r="N44" i="1"/>
  <c r="N37" i="1"/>
  <c r="J44" i="1"/>
  <c r="J37" i="1"/>
  <c r="Q41" i="1"/>
  <c r="M41" i="1"/>
  <c r="I41" i="1"/>
  <c r="N41" i="1"/>
  <c r="L19" i="1"/>
  <c r="P41" i="1"/>
  <c r="L41" i="1"/>
  <c r="H41" i="1"/>
  <c r="K44" i="1"/>
  <c r="Q42" i="1"/>
  <c r="M42" i="1"/>
  <c r="E7" i="1"/>
  <c r="P19" i="1"/>
  <c r="O41" i="1"/>
  <c r="K41" i="1"/>
  <c r="G41" i="1"/>
  <c r="N19" i="1"/>
  <c r="O19" i="1"/>
  <c r="Q19" i="1"/>
  <c r="M19" i="1"/>
  <c r="I19" i="1"/>
  <c r="P43" i="1"/>
  <c r="P39" i="1" s="1"/>
  <c r="M32" i="1"/>
  <c r="Q44" i="1"/>
  <c r="K39" i="1" l="1"/>
  <c r="M39" i="1"/>
  <c r="O39" i="1"/>
  <c r="J39" i="1"/>
  <c r="Q39" i="1"/>
  <c r="N39" i="1"/>
  <c r="E33" i="1"/>
  <c r="K32" i="1"/>
  <c r="P32" i="1"/>
  <c r="J32" i="1"/>
  <c r="N32" i="1"/>
  <c r="Q32" i="1"/>
  <c r="L32" i="1"/>
  <c r="F24" i="1"/>
  <c r="E24" i="1" s="1"/>
  <c r="F23" i="1"/>
  <c r="F22" i="1"/>
  <c r="F21" i="1"/>
  <c r="F19" i="1" l="1"/>
  <c r="F36" i="1"/>
  <c r="E36" i="1" s="1"/>
  <c r="E23" i="1"/>
  <c r="F37" i="1"/>
  <c r="E37" i="1" s="1"/>
  <c r="E21" i="1"/>
  <c r="F34" i="1"/>
  <c r="E34" i="1" s="1"/>
  <c r="F35" i="1"/>
  <c r="E35" i="1" s="1"/>
  <c r="E22" i="1"/>
  <c r="F41" i="1"/>
  <c r="E41" i="1" s="1"/>
  <c r="H42" i="1"/>
  <c r="F43" i="1"/>
  <c r="F44" i="1"/>
  <c r="H44" i="1"/>
  <c r="F42" i="1"/>
  <c r="I42" i="1"/>
  <c r="G42" i="1"/>
  <c r="I44" i="1"/>
  <c r="G44" i="1"/>
  <c r="I43" i="1"/>
  <c r="H43" i="1"/>
  <c r="G43" i="1"/>
  <c r="E19" i="1" l="1"/>
  <c r="H39" i="1"/>
  <c r="E44" i="1"/>
  <c r="F32" i="1"/>
  <c r="E42" i="1"/>
  <c r="F39" i="1"/>
  <c r="E43" i="1"/>
  <c r="I32" i="1"/>
  <c r="I39" i="1"/>
  <c r="H32" i="1"/>
  <c r="G39" i="1"/>
  <c r="G32" i="1"/>
  <c r="E26" i="1" l="1"/>
  <c r="E32" i="1" l="1"/>
  <c r="E39" i="1"/>
</calcChain>
</file>

<file path=xl/sharedStrings.xml><?xml version="1.0" encoding="utf-8"?>
<sst xmlns="http://schemas.openxmlformats.org/spreadsheetml/2006/main" count="57" uniqueCount="25">
  <si>
    <t>№ п/п</t>
  </si>
  <si>
    <t>всего</t>
  </si>
  <si>
    <t>Мероприятия муниципальной программы</t>
  </si>
  <si>
    <t xml:space="preserve"> Финансовые затраты на реализацию (тыс. рублей) </t>
  </si>
  <si>
    <t>бюджет автономного округа</t>
  </si>
  <si>
    <t>Всего по муниципальной программе</t>
  </si>
  <si>
    <t>иные источники</t>
  </si>
  <si>
    <t>Источники финансирования</t>
  </si>
  <si>
    <t>в том числе</t>
  </si>
  <si>
    <t xml:space="preserve">Всего </t>
  </si>
  <si>
    <t xml:space="preserve">Управление резервными средствами бюджета городского поселения Пойковский (показатель 4)
</t>
  </si>
  <si>
    <t>1</t>
  </si>
  <si>
    <t>2</t>
  </si>
  <si>
    <t>бюджет района</t>
  </si>
  <si>
    <t>бюджет городского поселения</t>
  </si>
  <si>
    <t>инвестиции в объекты муниципальной собственности</t>
  </si>
  <si>
    <t>прочие расходы</t>
  </si>
  <si>
    <t>Таблица №2</t>
  </si>
  <si>
    <t xml:space="preserve">Перечень программных  мероприятий </t>
  </si>
  <si>
    <t>Ответственный исполнитель / соисполнитель</t>
  </si>
  <si>
    <t>в том числе:</t>
  </si>
  <si>
    <t>Ответственный исполнитель   (МУ "Администрация гп.Пойковский" (отдел экономики)</t>
  </si>
  <si>
    <t xml:space="preserve">МУ "Администрация гп.Пойковский" </t>
  </si>
  <si>
    <t>федеральный бюджет</t>
  </si>
  <si>
    <t>Составление и рассмотрение проекта бюджета, утверждение и исполнение бюджета поселения, осуществление контроля за его исполнением, составление и утверждение отчета об исполнении бюджета городского поселения Пойковский 
(показатели 1, 2, 3, 5, 6, 7, 8, 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</si>
</sst>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(* #,##0.00_);_(* \(#,##0.00\);_(* &quot;-&quot;??_);_(@_)"/>
    <numFmt numFmtId="166" formatCode="_-* #,##0.00000\ _₽_-;\-* #,##0.000\ _₽_-;_-* &quot;-&quot;???\ _₽_-;_-@_-"/>
    <numFmt numFmtId="167" formatCode="_-* #,##0.00000\ _₽_-;\-* #,##0.00000\ _₽_-;_-* &quot;-&quot;?????\ _₽_-;_-@_-"/>
    <numFmt numFmtId="168" formatCode="0.0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b/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1">
    <xf numFmtId="0" fontId="0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58">
    <xf numFmtId="0" fontId="0" fillId="0" borderId="0" xfId="0"/>
    <xf numFmtId="49" fontId="5" fillId="2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49" fontId="6" fillId="2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vertical="top"/>
    </xf>
    <xf numFmtId="0" fontId="5" fillId="2" borderId="0" xfId="0" applyFont="1" applyFill="1" applyAlignment="1">
      <alignment horizontal="center" vertical="top"/>
    </xf>
    <xf numFmtId="0" fontId="6" fillId="2" borderId="6" xfId="0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/>
    </xf>
    <xf numFmtId="166" fontId="8" fillId="0" borderId="1" xfId="41" applyNumberFormat="1" applyFont="1" applyBorder="1" applyAlignment="1">
      <alignment vertical="top"/>
    </xf>
    <xf numFmtId="166" fontId="6" fillId="0" borderId="1" xfId="0" applyNumberFormat="1" applyFont="1" applyFill="1" applyBorder="1" applyAlignment="1">
      <alignment vertical="top"/>
    </xf>
    <xf numFmtId="166" fontId="7" fillId="2" borderId="1" xfId="0" applyNumberFormat="1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vertical="top"/>
    </xf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horizontal="center" vertical="top"/>
    </xf>
    <xf numFmtId="167" fontId="5" fillId="2" borderId="0" xfId="0" applyNumberFormat="1" applyFont="1" applyFill="1" applyAlignment="1">
      <alignment vertical="top"/>
    </xf>
    <xf numFmtId="168" fontId="9" fillId="2" borderId="0" xfId="0" applyNumberFormat="1" applyFont="1" applyFill="1" applyAlignment="1">
      <alignment vertical="top"/>
    </xf>
    <xf numFmtId="168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</cellXfs>
  <cellStyles count="51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2 2 2" xfId="3" xr:uid="{00000000-0005-0000-0000-000003000000}"/>
    <cellStyle name="Обычный 2 2 2 2" xfId="4" xr:uid="{00000000-0005-0000-0000-000004000000}"/>
    <cellStyle name="Обычный 2 2 2 2 2" xfId="5" xr:uid="{00000000-0005-0000-0000-000005000000}"/>
    <cellStyle name="Обычный 2 2 2 3" xfId="6" xr:uid="{00000000-0005-0000-0000-000006000000}"/>
    <cellStyle name="Обычный 2 2 3" xfId="7" xr:uid="{00000000-0005-0000-0000-000007000000}"/>
    <cellStyle name="Обычный 2 2 3 2" xfId="8" xr:uid="{00000000-0005-0000-0000-000008000000}"/>
    <cellStyle name="Обычный 2 2 3 2 2" xfId="9" xr:uid="{00000000-0005-0000-0000-000009000000}"/>
    <cellStyle name="Обычный 2 2 3 3" xfId="10" xr:uid="{00000000-0005-0000-0000-00000A000000}"/>
    <cellStyle name="Обычный 2 2 4" xfId="11" xr:uid="{00000000-0005-0000-0000-00000B000000}"/>
    <cellStyle name="Обычный 2 2 4 2" xfId="12" xr:uid="{00000000-0005-0000-0000-00000C000000}"/>
    <cellStyle name="Обычный 2 2 4 2 2" xfId="13" xr:uid="{00000000-0005-0000-0000-00000D000000}"/>
    <cellStyle name="Обычный 2 2 4 3" xfId="14" xr:uid="{00000000-0005-0000-0000-00000E000000}"/>
    <cellStyle name="Обычный 2 2 5" xfId="15" xr:uid="{00000000-0005-0000-0000-00000F000000}"/>
    <cellStyle name="Обычный 2 2 5 2" xfId="16" xr:uid="{00000000-0005-0000-0000-000010000000}"/>
    <cellStyle name="Обычный 2 2 6" xfId="17" xr:uid="{00000000-0005-0000-0000-000011000000}"/>
    <cellStyle name="Обычный 2 2 6 2" xfId="18" xr:uid="{00000000-0005-0000-0000-000012000000}"/>
    <cellStyle name="Обычный 2 2 7" xfId="19" xr:uid="{00000000-0005-0000-0000-000013000000}"/>
    <cellStyle name="Обычный 2 2 7 2" xfId="50" xr:uid="{00000000-0005-0000-0000-000014000000}"/>
    <cellStyle name="Обычный 2 2 8" xfId="49" xr:uid="{00000000-0005-0000-0000-000015000000}"/>
    <cellStyle name="Обычный 2 2_30-ра" xfId="20" xr:uid="{00000000-0005-0000-0000-000016000000}"/>
    <cellStyle name="Обычный 3" xfId="21" xr:uid="{00000000-0005-0000-0000-000017000000}"/>
    <cellStyle name="Обычный 4" xfId="22" xr:uid="{00000000-0005-0000-0000-000018000000}"/>
    <cellStyle name="Обычный 4 2" xfId="23" xr:uid="{00000000-0005-0000-0000-000019000000}"/>
    <cellStyle name="Обычный 4 2 2" xfId="24" xr:uid="{00000000-0005-0000-0000-00001A000000}"/>
    <cellStyle name="Обычный 4 2 2 2" xfId="25" xr:uid="{00000000-0005-0000-0000-00001B000000}"/>
    <cellStyle name="Обычный 4 2 3" xfId="26" xr:uid="{00000000-0005-0000-0000-00001C000000}"/>
    <cellStyle name="Обычный 4 3" xfId="27" xr:uid="{00000000-0005-0000-0000-00001D000000}"/>
    <cellStyle name="Обычный 4 3 2" xfId="28" xr:uid="{00000000-0005-0000-0000-00001E000000}"/>
    <cellStyle name="Обычный 4 3 2 2" xfId="29" xr:uid="{00000000-0005-0000-0000-00001F000000}"/>
    <cellStyle name="Обычный 4 3 3" xfId="30" xr:uid="{00000000-0005-0000-0000-000020000000}"/>
    <cellStyle name="Обычный 4 4" xfId="31" xr:uid="{00000000-0005-0000-0000-000021000000}"/>
    <cellStyle name="Обычный 4 4 2" xfId="32" xr:uid="{00000000-0005-0000-0000-000022000000}"/>
    <cellStyle name="Обычный 4 5" xfId="33" xr:uid="{00000000-0005-0000-0000-000023000000}"/>
    <cellStyle name="Обычный 4 5 2" xfId="34" xr:uid="{00000000-0005-0000-0000-000024000000}"/>
    <cellStyle name="Обычный 4 6" xfId="35" xr:uid="{00000000-0005-0000-0000-000025000000}"/>
    <cellStyle name="Процентный 2" xfId="36" xr:uid="{00000000-0005-0000-0000-000026000000}"/>
    <cellStyle name="Процентный 2 2" xfId="37" xr:uid="{00000000-0005-0000-0000-000027000000}"/>
    <cellStyle name="Процентный 3" xfId="38" xr:uid="{00000000-0005-0000-0000-000028000000}"/>
    <cellStyle name="Процентный 4" xfId="39" xr:uid="{00000000-0005-0000-0000-000029000000}"/>
    <cellStyle name="Финансовый 2" xfId="40" xr:uid="{00000000-0005-0000-0000-00002A000000}"/>
    <cellStyle name="Финансовый 2 2" xfId="41" xr:uid="{00000000-0005-0000-0000-00002B000000}"/>
    <cellStyle name="Финансовый 3" xfId="42" xr:uid="{00000000-0005-0000-0000-00002C000000}"/>
    <cellStyle name="Финансовый 3 2" xfId="43" xr:uid="{00000000-0005-0000-0000-00002D000000}"/>
    <cellStyle name="Финансовый 4" xfId="44" xr:uid="{00000000-0005-0000-0000-00002E000000}"/>
    <cellStyle name="Финансовый 5" xfId="45" xr:uid="{00000000-0005-0000-0000-00002F000000}"/>
    <cellStyle name="Финансовый 6" xfId="46" xr:uid="{00000000-0005-0000-0000-000030000000}"/>
    <cellStyle name="Финансовый 6 2" xfId="47" xr:uid="{00000000-0005-0000-0000-000031000000}"/>
    <cellStyle name="Финансовый 7" xfId="48" xr:uid="{00000000-0005-0000-0000-00003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4"/>
  <sheetViews>
    <sheetView tabSelected="1" view="pageBreakPreview" zoomScale="55" zoomScaleNormal="85" zoomScaleSheetLayoutView="55" workbookViewId="0">
      <selection activeCell="A19" sqref="A19:C24"/>
    </sheetView>
  </sheetViews>
  <sheetFormatPr defaultColWidth="9.140625" defaultRowHeight="16.5" x14ac:dyDescent="0.25"/>
  <cols>
    <col min="1" max="1" width="6.5703125" style="1" customWidth="1"/>
    <col min="2" max="2" width="47.140625" style="2" customWidth="1"/>
    <col min="3" max="3" width="21.5703125" style="10" customWidth="1"/>
    <col min="4" max="4" width="28.7109375" style="3" customWidth="1"/>
    <col min="5" max="5" width="26.140625" style="3" customWidth="1"/>
    <col min="6" max="6" width="26.5703125" style="3" customWidth="1"/>
    <col min="7" max="7" width="27" style="3" customWidth="1"/>
    <col min="8" max="8" width="28.28515625" style="3" customWidth="1"/>
    <col min="9" max="9" width="25.42578125" style="3" customWidth="1"/>
    <col min="10" max="10" width="23.5703125" style="3" customWidth="1"/>
    <col min="11" max="11" width="25.42578125" style="3" customWidth="1"/>
    <col min="12" max="12" width="24.85546875" style="3" customWidth="1"/>
    <col min="13" max="13" width="23.140625" style="3" customWidth="1"/>
    <col min="14" max="14" width="25.42578125" style="3" customWidth="1"/>
    <col min="15" max="17" width="24.42578125" style="3" customWidth="1"/>
    <col min="18" max="18" width="20.7109375" style="3" bestFit="1" customWidth="1"/>
    <col min="19" max="16384" width="9.140625" style="3"/>
  </cols>
  <sheetData>
    <row r="1" spans="1:18" x14ac:dyDescent="0.25">
      <c r="A1" s="25" t="s">
        <v>17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8" ht="31.5" customHeight="1" x14ac:dyDescent="0.25">
      <c r="A2" s="37" t="s">
        <v>18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1:18" ht="24" customHeight="1" x14ac:dyDescent="0.25">
      <c r="A3" s="30" t="s">
        <v>0</v>
      </c>
      <c r="B3" s="29" t="s">
        <v>2</v>
      </c>
      <c r="C3" s="26" t="s">
        <v>19</v>
      </c>
      <c r="D3" s="26" t="s">
        <v>7</v>
      </c>
      <c r="E3" s="34" t="s">
        <v>3</v>
      </c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6"/>
    </row>
    <row r="4" spans="1:18" ht="27" customHeight="1" x14ac:dyDescent="0.25">
      <c r="A4" s="30"/>
      <c r="B4" s="29"/>
      <c r="C4" s="26"/>
      <c r="D4" s="26"/>
      <c r="E4" s="28" t="s">
        <v>9</v>
      </c>
      <c r="F4" s="34" t="s">
        <v>8</v>
      </c>
      <c r="G4" s="35"/>
      <c r="H4" s="35"/>
      <c r="I4" s="35"/>
      <c r="J4" s="35"/>
      <c r="K4" s="35"/>
      <c r="L4" s="35"/>
      <c r="M4" s="35"/>
      <c r="N4" s="35"/>
      <c r="O4" s="35"/>
      <c r="P4" s="35"/>
      <c r="Q4" s="36"/>
    </row>
    <row r="5" spans="1:18" x14ac:dyDescent="0.25">
      <c r="A5" s="30"/>
      <c r="B5" s="29"/>
      <c r="C5" s="26"/>
      <c r="D5" s="26"/>
      <c r="E5" s="28"/>
      <c r="F5" s="18">
        <v>2019</v>
      </c>
      <c r="G5" s="18">
        <v>2020</v>
      </c>
      <c r="H5" s="18">
        <v>2021</v>
      </c>
      <c r="I5" s="18">
        <v>2022</v>
      </c>
      <c r="J5" s="18">
        <v>2023</v>
      </c>
      <c r="K5" s="18">
        <v>2024</v>
      </c>
      <c r="L5" s="18">
        <v>2025</v>
      </c>
      <c r="M5" s="18">
        <v>2026</v>
      </c>
      <c r="N5" s="18">
        <v>2027</v>
      </c>
      <c r="O5" s="18">
        <v>2028</v>
      </c>
      <c r="P5" s="18">
        <v>2029</v>
      </c>
      <c r="Q5" s="18">
        <v>2030</v>
      </c>
    </row>
    <row r="6" spans="1:18" x14ac:dyDescent="0.25">
      <c r="A6" s="4">
        <v>1</v>
      </c>
      <c r="B6" s="5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21">
        <v>10</v>
      </c>
      <c r="K6" s="21">
        <v>11</v>
      </c>
      <c r="L6" s="21">
        <v>12</v>
      </c>
      <c r="M6" s="21">
        <v>13</v>
      </c>
      <c r="N6" s="21">
        <v>14</v>
      </c>
      <c r="O6" s="21">
        <v>15</v>
      </c>
      <c r="P6" s="21">
        <v>16</v>
      </c>
      <c r="Q6" s="21">
        <v>17</v>
      </c>
    </row>
    <row r="7" spans="1:18" x14ac:dyDescent="0.25">
      <c r="A7" s="27" t="s">
        <v>11</v>
      </c>
      <c r="B7" s="31" t="s">
        <v>24</v>
      </c>
      <c r="C7" s="26" t="s">
        <v>22</v>
      </c>
      <c r="D7" s="8" t="s">
        <v>1</v>
      </c>
      <c r="E7" s="12">
        <f>SUM(F7:Q7)</f>
        <v>699279.21827999991</v>
      </c>
      <c r="F7" s="12">
        <f>SUM(F8:F12)</f>
        <v>62361.723149999991</v>
      </c>
      <c r="G7" s="12">
        <f>SUM(G8:G12)</f>
        <v>54206.245129999996</v>
      </c>
      <c r="H7" s="12">
        <f t="shared" ref="H7:Q7" si="0">SUM(H8:H12)</f>
        <v>58271.125</v>
      </c>
      <c r="I7" s="12">
        <f t="shared" si="0"/>
        <v>58271.125</v>
      </c>
      <c r="J7" s="12">
        <f t="shared" si="0"/>
        <v>58271.125</v>
      </c>
      <c r="K7" s="12">
        <f t="shared" si="0"/>
        <v>58271.125</v>
      </c>
      <c r="L7" s="12">
        <f t="shared" si="0"/>
        <v>58271.125</v>
      </c>
      <c r="M7" s="12">
        <f t="shared" si="0"/>
        <v>58271.125</v>
      </c>
      <c r="N7" s="12">
        <f t="shared" si="0"/>
        <v>58271.125</v>
      </c>
      <c r="O7" s="12">
        <f t="shared" si="0"/>
        <v>58271.125</v>
      </c>
      <c r="P7" s="12">
        <f t="shared" si="0"/>
        <v>58271.125</v>
      </c>
      <c r="Q7" s="12">
        <f t="shared" si="0"/>
        <v>58271.125</v>
      </c>
    </row>
    <row r="8" spans="1:18" x14ac:dyDescent="0.25">
      <c r="A8" s="27"/>
      <c r="B8" s="32"/>
      <c r="C8" s="26"/>
      <c r="D8" s="7" t="s">
        <v>23</v>
      </c>
      <c r="E8" s="13">
        <f>SUM(F8:Q8)</f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</row>
    <row r="9" spans="1:18" ht="33" x14ac:dyDescent="0.25">
      <c r="A9" s="27"/>
      <c r="B9" s="32"/>
      <c r="C9" s="26"/>
      <c r="D9" s="7" t="s">
        <v>4</v>
      </c>
      <c r="E9" s="13">
        <f t="shared" ref="E9:E12" si="1">SUM(F9:Q9)</f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</row>
    <row r="10" spans="1:18" x14ac:dyDescent="0.25">
      <c r="A10" s="27"/>
      <c r="B10" s="32"/>
      <c r="C10" s="26"/>
      <c r="D10" s="7" t="s">
        <v>13</v>
      </c>
      <c r="E10" s="13">
        <f t="shared" si="1"/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</row>
    <row r="11" spans="1:18" ht="33" x14ac:dyDescent="0.25">
      <c r="A11" s="27"/>
      <c r="B11" s="32"/>
      <c r="C11" s="26"/>
      <c r="D11" s="7" t="s">
        <v>14</v>
      </c>
      <c r="E11" s="13">
        <f t="shared" si="1"/>
        <v>164265.48069999999</v>
      </c>
      <c r="F11" s="15">
        <f>60727.058+7192.94-2069.3801-2003.088-1485.80675</f>
        <v>62361.723149999991</v>
      </c>
      <c r="G11" s="14">
        <f>58271.125-1194.61115+41.68294-2536.05307+534.39859-910.29718</f>
        <v>54206.245129999996</v>
      </c>
      <c r="H11" s="14">
        <v>47697.512419999999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</row>
    <row r="12" spans="1:18" x14ac:dyDescent="0.25">
      <c r="A12" s="27"/>
      <c r="B12" s="33"/>
      <c r="C12" s="26"/>
      <c r="D12" s="7" t="s">
        <v>6</v>
      </c>
      <c r="E12" s="13">
        <f t="shared" si="1"/>
        <v>535013.73757999996</v>
      </c>
      <c r="F12" s="14">
        <v>0</v>
      </c>
      <c r="G12" s="15"/>
      <c r="H12" s="14">
        <v>10573.612580000001</v>
      </c>
      <c r="I12" s="14">
        <v>58271.125</v>
      </c>
      <c r="J12" s="14">
        <v>58271.125</v>
      </c>
      <c r="K12" s="14">
        <v>58271.125</v>
      </c>
      <c r="L12" s="14">
        <v>58271.125</v>
      </c>
      <c r="M12" s="14">
        <v>58271.125</v>
      </c>
      <c r="N12" s="14">
        <v>58271.125</v>
      </c>
      <c r="O12" s="14">
        <v>58271.125</v>
      </c>
      <c r="P12" s="14">
        <v>58271.125</v>
      </c>
      <c r="Q12" s="14">
        <v>58271.125</v>
      </c>
      <c r="R12" s="22"/>
    </row>
    <row r="13" spans="1:18" x14ac:dyDescent="0.25">
      <c r="A13" s="27" t="s">
        <v>12</v>
      </c>
      <c r="B13" s="31" t="s">
        <v>10</v>
      </c>
      <c r="C13" s="26" t="s">
        <v>22</v>
      </c>
      <c r="D13" s="8" t="s">
        <v>1</v>
      </c>
      <c r="E13" s="12">
        <f>SUM(F13:Q13)</f>
        <v>0</v>
      </c>
      <c r="F13" s="12">
        <f>SUM(F14:F18)</f>
        <v>0</v>
      </c>
      <c r="G13" s="12">
        <f t="shared" ref="G13" si="2">SUM(G14:G18)</f>
        <v>0</v>
      </c>
      <c r="H13" s="12">
        <f t="shared" ref="H13" si="3">SUM(H14:H18)</f>
        <v>0</v>
      </c>
      <c r="I13" s="12">
        <f t="shared" ref="I13" si="4">SUM(I14:I18)</f>
        <v>0</v>
      </c>
      <c r="J13" s="12">
        <f t="shared" ref="J13" si="5">SUM(J14:J18)</f>
        <v>0</v>
      </c>
      <c r="K13" s="12">
        <f t="shared" ref="K13" si="6">SUM(K14:K18)</f>
        <v>0</v>
      </c>
      <c r="L13" s="12">
        <f t="shared" ref="L13" si="7">SUM(L14:L18)</f>
        <v>0</v>
      </c>
      <c r="M13" s="12">
        <f t="shared" ref="M13" si="8">SUM(M14:M18)</f>
        <v>0</v>
      </c>
      <c r="N13" s="12">
        <f t="shared" ref="N13" si="9">SUM(N14:N18)</f>
        <v>0</v>
      </c>
      <c r="O13" s="12">
        <f t="shared" ref="O13" si="10">SUM(O14:O18)</f>
        <v>0</v>
      </c>
      <c r="P13" s="12">
        <f t="shared" ref="P13" si="11">SUM(P14:P18)</f>
        <v>0</v>
      </c>
      <c r="Q13" s="12">
        <f t="shared" ref="Q13" si="12">SUM(Q14:Q18)</f>
        <v>0</v>
      </c>
    </row>
    <row r="14" spans="1:18" x14ac:dyDescent="0.25">
      <c r="A14" s="27"/>
      <c r="B14" s="32"/>
      <c r="C14" s="26"/>
      <c r="D14" s="7" t="s">
        <v>23</v>
      </c>
      <c r="E14" s="13">
        <f>SUM(F14:Q14)</f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</row>
    <row r="15" spans="1:18" ht="33" x14ac:dyDescent="0.25">
      <c r="A15" s="27"/>
      <c r="B15" s="32"/>
      <c r="C15" s="26"/>
      <c r="D15" s="7" t="s">
        <v>4</v>
      </c>
      <c r="E15" s="13">
        <f t="shared" ref="E15:E18" si="13">SUM(F15:Q15)</f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</row>
    <row r="16" spans="1:18" x14ac:dyDescent="0.25">
      <c r="A16" s="27"/>
      <c r="B16" s="32"/>
      <c r="C16" s="26"/>
      <c r="D16" s="7" t="s">
        <v>13</v>
      </c>
      <c r="E16" s="13">
        <f t="shared" si="13"/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</row>
    <row r="17" spans="1:18" ht="33" x14ac:dyDescent="0.25">
      <c r="A17" s="27"/>
      <c r="B17" s="32"/>
      <c r="C17" s="26"/>
      <c r="D17" s="7" t="s">
        <v>14</v>
      </c>
      <c r="E17" s="13">
        <f t="shared" si="13"/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</row>
    <row r="18" spans="1:18" x14ac:dyDescent="0.25">
      <c r="A18" s="27"/>
      <c r="B18" s="33"/>
      <c r="C18" s="26"/>
      <c r="D18" s="7" t="s">
        <v>6</v>
      </c>
      <c r="E18" s="13">
        <f t="shared" si="13"/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</row>
    <row r="19" spans="1:18" s="9" customFormat="1" ht="16.5" customHeight="1" x14ac:dyDescent="0.25">
      <c r="A19" s="49" t="s">
        <v>5</v>
      </c>
      <c r="B19" s="50"/>
      <c r="C19" s="51"/>
      <c r="D19" s="8" t="s">
        <v>1</v>
      </c>
      <c r="E19" s="12">
        <f>SUM(E21:E24)</f>
        <v>699279.21827999991</v>
      </c>
      <c r="F19" s="12">
        <f>SUM(F20:F24)</f>
        <v>62361.723149999991</v>
      </c>
      <c r="G19" s="12">
        <f>SUM(G20:G24)</f>
        <v>54206.245129999996</v>
      </c>
      <c r="H19" s="12">
        <f t="shared" ref="H19" si="14">SUM(H20:H24)</f>
        <v>58271.125</v>
      </c>
      <c r="I19" s="12">
        <f t="shared" ref="I19" si="15">SUM(I20:I24)</f>
        <v>58271.125</v>
      </c>
      <c r="J19" s="12">
        <f t="shared" ref="J19" si="16">SUM(J20:J24)</f>
        <v>58271.125</v>
      </c>
      <c r="K19" s="12">
        <f t="shared" ref="K19" si="17">SUM(K20:K24)</f>
        <v>58271.125</v>
      </c>
      <c r="L19" s="12">
        <f t="shared" ref="L19" si="18">SUM(L20:L24)</f>
        <v>58271.125</v>
      </c>
      <c r="M19" s="12">
        <f t="shared" ref="M19" si="19">SUM(M20:M24)</f>
        <v>58271.125</v>
      </c>
      <c r="N19" s="12">
        <f t="shared" ref="N19" si="20">SUM(N20:N24)</f>
        <v>58271.125</v>
      </c>
      <c r="O19" s="12">
        <f t="shared" ref="O19" si="21">SUM(O20:O24)</f>
        <v>58271.125</v>
      </c>
      <c r="P19" s="12">
        <f t="shared" ref="P19" si="22">SUM(P20:P24)</f>
        <v>58271.125</v>
      </c>
      <c r="Q19" s="12">
        <f t="shared" ref="Q19" si="23">SUM(Q20:Q24)</f>
        <v>58271.125</v>
      </c>
      <c r="R19" s="23"/>
    </row>
    <row r="20" spans="1:18" s="9" customFormat="1" ht="33" x14ac:dyDescent="0.25">
      <c r="A20" s="52"/>
      <c r="B20" s="53"/>
      <c r="C20" s="54"/>
      <c r="D20" s="8" t="s">
        <v>23</v>
      </c>
      <c r="E20" s="12">
        <f>SUM(F20:Q20)</f>
        <v>0</v>
      </c>
      <c r="F20" s="12">
        <f>F8+F14</f>
        <v>0</v>
      </c>
      <c r="G20" s="12">
        <f t="shared" ref="G20:Q20" si="24">G8+G14</f>
        <v>0</v>
      </c>
      <c r="H20" s="12">
        <f t="shared" si="24"/>
        <v>0</v>
      </c>
      <c r="I20" s="12">
        <f t="shared" si="24"/>
        <v>0</v>
      </c>
      <c r="J20" s="12">
        <f t="shared" si="24"/>
        <v>0</v>
      </c>
      <c r="K20" s="12">
        <f t="shared" si="24"/>
        <v>0</v>
      </c>
      <c r="L20" s="12">
        <f t="shared" si="24"/>
        <v>0</v>
      </c>
      <c r="M20" s="12">
        <f t="shared" si="24"/>
        <v>0</v>
      </c>
      <c r="N20" s="12">
        <f t="shared" si="24"/>
        <v>0</v>
      </c>
      <c r="O20" s="12">
        <f t="shared" si="24"/>
        <v>0</v>
      </c>
      <c r="P20" s="12">
        <f t="shared" si="24"/>
        <v>0</v>
      </c>
      <c r="Q20" s="12">
        <f t="shared" si="24"/>
        <v>0</v>
      </c>
      <c r="R20" s="23"/>
    </row>
    <row r="21" spans="1:18" s="9" customFormat="1" ht="33" x14ac:dyDescent="0.25">
      <c r="A21" s="52"/>
      <c r="B21" s="53"/>
      <c r="C21" s="54"/>
      <c r="D21" s="8" t="s">
        <v>4</v>
      </c>
      <c r="E21" s="12">
        <f>SUM(F21:Q21)</f>
        <v>0</v>
      </c>
      <c r="F21" s="12">
        <f>F9+F15</f>
        <v>0</v>
      </c>
      <c r="G21" s="12">
        <f t="shared" ref="G21:Q21" si="25">G9+G15</f>
        <v>0</v>
      </c>
      <c r="H21" s="12">
        <f t="shared" si="25"/>
        <v>0</v>
      </c>
      <c r="I21" s="12">
        <f t="shared" si="25"/>
        <v>0</v>
      </c>
      <c r="J21" s="12">
        <f t="shared" si="25"/>
        <v>0</v>
      </c>
      <c r="K21" s="12">
        <f t="shared" si="25"/>
        <v>0</v>
      </c>
      <c r="L21" s="12">
        <f t="shared" si="25"/>
        <v>0</v>
      </c>
      <c r="M21" s="12">
        <f t="shared" si="25"/>
        <v>0</v>
      </c>
      <c r="N21" s="12">
        <f t="shared" si="25"/>
        <v>0</v>
      </c>
      <c r="O21" s="12">
        <f t="shared" si="25"/>
        <v>0</v>
      </c>
      <c r="P21" s="12">
        <f t="shared" si="25"/>
        <v>0</v>
      </c>
      <c r="Q21" s="12">
        <f t="shared" si="25"/>
        <v>0</v>
      </c>
      <c r="R21" s="23"/>
    </row>
    <row r="22" spans="1:18" s="9" customFormat="1" x14ac:dyDescent="0.25">
      <c r="A22" s="52"/>
      <c r="B22" s="53"/>
      <c r="C22" s="54"/>
      <c r="D22" s="8" t="s">
        <v>13</v>
      </c>
      <c r="E22" s="12">
        <f>SUM(F22:Q22)</f>
        <v>0</v>
      </c>
      <c r="F22" s="12">
        <f>F10+F16</f>
        <v>0</v>
      </c>
      <c r="G22" s="12">
        <f t="shared" ref="G22:Q22" si="26">G10+G16</f>
        <v>0</v>
      </c>
      <c r="H22" s="12">
        <f t="shared" si="26"/>
        <v>0</v>
      </c>
      <c r="I22" s="12">
        <f t="shared" si="26"/>
        <v>0</v>
      </c>
      <c r="J22" s="12">
        <f t="shared" si="26"/>
        <v>0</v>
      </c>
      <c r="K22" s="12">
        <f t="shared" si="26"/>
        <v>0</v>
      </c>
      <c r="L22" s="12">
        <f t="shared" si="26"/>
        <v>0</v>
      </c>
      <c r="M22" s="12">
        <f t="shared" si="26"/>
        <v>0</v>
      </c>
      <c r="N22" s="12">
        <f t="shared" si="26"/>
        <v>0</v>
      </c>
      <c r="O22" s="12">
        <f t="shared" si="26"/>
        <v>0</v>
      </c>
      <c r="P22" s="12">
        <f t="shared" si="26"/>
        <v>0</v>
      </c>
      <c r="Q22" s="12">
        <f t="shared" si="26"/>
        <v>0</v>
      </c>
      <c r="R22" s="23"/>
    </row>
    <row r="23" spans="1:18" s="9" customFormat="1" ht="33" x14ac:dyDescent="0.25">
      <c r="A23" s="52"/>
      <c r="B23" s="53"/>
      <c r="C23" s="54"/>
      <c r="D23" s="8" t="s">
        <v>14</v>
      </c>
      <c r="E23" s="12">
        <f>SUM(F23:Q23)</f>
        <v>164265.48069999999</v>
      </c>
      <c r="F23" s="16">
        <f>F11+F17</f>
        <v>62361.723149999991</v>
      </c>
      <c r="G23" s="16">
        <f t="shared" ref="G23:Q23" si="27">G11+G17</f>
        <v>54206.245129999996</v>
      </c>
      <c r="H23" s="16">
        <f t="shared" si="27"/>
        <v>47697.512419999999</v>
      </c>
      <c r="I23" s="16">
        <f t="shared" si="27"/>
        <v>0</v>
      </c>
      <c r="J23" s="16">
        <f t="shared" si="27"/>
        <v>0</v>
      </c>
      <c r="K23" s="16">
        <f t="shared" si="27"/>
        <v>0</v>
      </c>
      <c r="L23" s="16">
        <f t="shared" si="27"/>
        <v>0</v>
      </c>
      <c r="M23" s="16">
        <f t="shared" si="27"/>
        <v>0</v>
      </c>
      <c r="N23" s="16">
        <f t="shared" si="27"/>
        <v>0</v>
      </c>
      <c r="O23" s="16">
        <f t="shared" si="27"/>
        <v>0</v>
      </c>
      <c r="P23" s="16">
        <f t="shared" si="27"/>
        <v>0</v>
      </c>
      <c r="Q23" s="16">
        <f t="shared" si="27"/>
        <v>0</v>
      </c>
      <c r="R23" s="23"/>
    </row>
    <row r="24" spans="1:18" s="9" customFormat="1" x14ac:dyDescent="0.25">
      <c r="A24" s="55"/>
      <c r="B24" s="56"/>
      <c r="C24" s="57"/>
      <c r="D24" s="8" t="s">
        <v>6</v>
      </c>
      <c r="E24" s="12">
        <f>SUM(F24:Q24)</f>
        <v>535013.73757999996</v>
      </c>
      <c r="F24" s="12">
        <f>F12+F18</f>
        <v>0</v>
      </c>
      <c r="G24" s="12">
        <f t="shared" ref="G24:Q24" si="28">G12+G18</f>
        <v>0</v>
      </c>
      <c r="H24" s="12">
        <f t="shared" si="28"/>
        <v>10573.612580000001</v>
      </c>
      <c r="I24" s="12">
        <f t="shared" si="28"/>
        <v>58271.125</v>
      </c>
      <c r="J24" s="12">
        <f t="shared" si="28"/>
        <v>58271.125</v>
      </c>
      <c r="K24" s="12">
        <f t="shared" si="28"/>
        <v>58271.125</v>
      </c>
      <c r="L24" s="12">
        <f t="shared" si="28"/>
        <v>58271.125</v>
      </c>
      <c r="M24" s="12">
        <f t="shared" si="28"/>
        <v>58271.125</v>
      </c>
      <c r="N24" s="12">
        <f t="shared" si="28"/>
        <v>58271.125</v>
      </c>
      <c r="O24" s="12">
        <f t="shared" si="28"/>
        <v>58271.125</v>
      </c>
      <c r="P24" s="12">
        <f t="shared" si="28"/>
        <v>58271.125</v>
      </c>
      <c r="Q24" s="12">
        <f t="shared" si="28"/>
        <v>58271.125</v>
      </c>
      <c r="R24" s="23"/>
    </row>
    <row r="25" spans="1:18" x14ac:dyDescent="0.25">
      <c r="A25" s="38" t="s">
        <v>20</v>
      </c>
      <c r="B25" s="39"/>
      <c r="C25" s="11"/>
      <c r="D25" s="7"/>
      <c r="E25" s="13"/>
      <c r="F25" s="17"/>
      <c r="G25" s="17"/>
      <c r="H25" s="17"/>
      <c r="I25" s="17"/>
      <c r="J25" s="20"/>
      <c r="K25" s="20"/>
      <c r="L25" s="20"/>
      <c r="M25" s="20"/>
      <c r="N25" s="20"/>
      <c r="O25" s="20"/>
      <c r="P25" s="20"/>
      <c r="Q25" s="20"/>
      <c r="R25" s="24"/>
    </row>
    <row r="26" spans="1:18" ht="16.5" customHeight="1" x14ac:dyDescent="0.25">
      <c r="A26" s="40" t="s">
        <v>15</v>
      </c>
      <c r="B26" s="41"/>
      <c r="C26" s="42"/>
      <c r="D26" s="8" t="s">
        <v>1</v>
      </c>
      <c r="E26" s="12">
        <f t="shared" ref="E26" si="29">SUM(E28:E31)</f>
        <v>0</v>
      </c>
      <c r="F26" s="12">
        <f>SUM(F27:F31)</f>
        <v>0</v>
      </c>
      <c r="G26" s="12">
        <f t="shared" ref="G26" si="30">SUM(G27:G31)</f>
        <v>0</v>
      </c>
      <c r="H26" s="12">
        <f t="shared" ref="H26" si="31">SUM(H27:H31)</f>
        <v>0</v>
      </c>
      <c r="I26" s="12">
        <f t="shared" ref="I26" si="32">SUM(I27:I31)</f>
        <v>0</v>
      </c>
      <c r="J26" s="12">
        <f t="shared" ref="J26" si="33">SUM(J27:J31)</f>
        <v>0</v>
      </c>
      <c r="K26" s="12">
        <f t="shared" ref="K26" si="34">SUM(K27:K31)</f>
        <v>0</v>
      </c>
      <c r="L26" s="12">
        <f t="shared" ref="L26" si="35">SUM(L27:L31)</f>
        <v>0</v>
      </c>
      <c r="M26" s="12">
        <f t="shared" ref="M26" si="36">SUM(M27:M31)</f>
        <v>0</v>
      </c>
      <c r="N26" s="12">
        <f t="shared" ref="N26" si="37">SUM(N27:N31)</f>
        <v>0</v>
      </c>
      <c r="O26" s="12">
        <f t="shared" ref="O26" si="38">SUM(O27:O31)</f>
        <v>0</v>
      </c>
      <c r="P26" s="12">
        <f t="shared" ref="P26" si="39">SUM(P27:P31)</f>
        <v>0</v>
      </c>
      <c r="Q26" s="12">
        <f t="shared" ref="Q26" si="40">SUM(Q27:Q31)</f>
        <v>0</v>
      </c>
      <c r="R26" s="24"/>
    </row>
    <row r="27" spans="1:18" x14ac:dyDescent="0.25">
      <c r="A27" s="43"/>
      <c r="B27" s="44"/>
      <c r="C27" s="45"/>
      <c r="D27" s="7" t="s">
        <v>23</v>
      </c>
      <c r="E27" s="13">
        <f t="shared" ref="E27:E31" si="41">SUM(F27:Q27)</f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24"/>
    </row>
    <row r="28" spans="1:18" ht="33" x14ac:dyDescent="0.25">
      <c r="A28" s="43"/>
      <c r="B28" s="44"/>
      <c r="C28" s="45"/>
      <c r="D28" s="7" t="s">
        <v>4</v>
      </c>
      <c r="E28" s="13">
        <f t="shared" si="41"/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24"/>
    </row>
    <row r="29" spans="1:18" x14ac:dyDescent="0.25">
      <c r="A29" s="43"/>
      <c r="B29" s="44"/>
      <c r="C29" s="45"/>
      <c r="D29" s="7" t="s">
        <v>13</v>
      </c>
      <c r="E29" s="13">
        <f t="shared" si="41"/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24"/>
    </row>
    <row r="30" spans="1:18" ht="33" x14ac:dyDescent="0.25">
      <c r="A30" s="43"/>
      <c r="B30" s="44"/>
      <c r="C30" s="45"/>
      <c r="D30" s="7" t="s">
        <v>14</v>
      </c>
      <c r="E30" s="13">
        <f t="shared" si="41"/>
        <v>0</v>
      </c>
      <c r="F30" s="13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24"/>
    </row>
    <row r="31" spans="1:18" x14ac:dyDescent="0.25">
      <c r="A31" s="46"/>
      <c r="B31" s="47"/>
      <c r="C31" s="48"/>
      <c r="D31" s="7" t="s">
        <v>6</v>
      </c>
      <c r="E31" s="13">
        <f t="shared" si="41"/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24"/>
    </row>
    <row r="32" spans="1:18" x14ac:dyDescent="0.25">
      <c r="A32" s="40" t="s">
        <v>16</v>
      </c>
      <c r="B32" s="41"/>
      <c r="C32" s="42"/>
      <c r="D32" s="8" t="s">
        <v>1</v>
      </c>
      <c r="E32" s="12">
        <f t="shared" ref="E32" si="42">SUM(E34:E37)</f>
        <v>699279.21827999991</v>
      </c>
      <c r="F32" s="12">
        <f>SUM(F33:F37)</f>
        <v>62361.723149999991</v>
      </c>
      <c r="G32" s="12">
        <f t="shared" ref="G32" si="43">SUM(G33:G37)</f>
        <v>54206.245129999996</v>
      </c>
      <c r="H32" s="12">
        <f t="shared" ref="H32" si="44">SUM(H33:H37)</f>
        <v>58271.125</v>
      </c>
      <c r="I32" s="12">
        <f t="shared" ref="I32" si="45">SUM(I33:I37)</f>
        <v>58271.125</v>
      </c>
      <c r="J32" s="12">
        <f t="shared" ref="J32" si="46">SUM(J33:J37)</f>
        <v>58271.125</v>
      </c>
      <c r="K32" s="12">
        <f t="shared" ref="K32" si="47">SUM(K33:K37)</f>
        <v>58271.125</v>
      </c>
      <c r="L32" s="12">
        <f t="shared" ref="L32" si="48">SUM(L33:L37)</f>
        <v>58271.125</v>
      </c>
      <c r="M32" s="12">
        <f t="shared" ref="M32" si="49">SUM(M33:M37)</f>
        <v>58271.125</v>
      </c>
      <c r="N32" s="12">
        <f t="shared" ref="N32" si="50">SUM(N33:N37)</f>
        <v>58271.125</v>
      </c>
      <c r="O32" s="12">
        <f t="shared" ref="O32" si="51">SUM(O33:O37)</f>
        <v>58271.125</v>
      </c>
      <c r="P32" s="12">
        <f t="shared" ref="P32" si="52">SUM(P33:P37)</f>
        <v>58271.125</v>
      </c>
      <c r="Q32" s="12">
        <f t="shared" ref="Q32" si="53">SUM(Q33:Q37)</f>
        <v>58271.125</v>
      </c>
    </row>
    <row r="33" spans="1:17" x14ac:dyDescent="0.25">
      <c r="A33" s="43"/>
      <c r="B33" s="44"/>
      <c r="C33" s="45"/>
      <c r="D33" s="7" t="s">
        <v>23</v>
      </c>
      <c r="E33" s="13">
        <f t="shared" ref="E33:E37" si="54">SUM(F33:Q33)</f>
        <v>0</v>
      </c>
      <c r="F33" s="13">
        <f>F20</f>
        <v>0</v>
      </c>
      <c r="G33" s="13">
        <f t="shared" ref="G33:Q33" si="55">G20</f>
        <v>0</v>
      </c>
      <c r="H33" s="13">
        <f t="shared" si="55"/>
        <v>0</v>
      </c>
      <c r="I33" s="13">
        <f t="shared" si="55"/>
        <v>0</v>
      </c>
      <c r="J33" s="13">
        <f t="shared" si="55"/>
        <v>0</v>
      </c>
      <c r="K33" s="13">
        <f t="shared" si="55"/>
        <v>0</v>
      </c>
      <c r="L33" s="13">
        <f t="shared" si="55"/>
        <v>0</v>
      </c>
      <c r="M33" s="13">
        <f t="shared" si="55"/>
        <v>0</v>
      </c>
      <c r="N33" s="13">
        <f t="shared" si="55"/>
        <v>0</v>
      </c>
      <c r="O33" s="13">
        <f t="shared" si="55"/>
        <v>0</v>
      </c>
      <c r="P33" s="13">
        <f t="shared" si="55"/>
        <v>0</v>
      </c>
      <c r="Q33" s="13">
        <f t="shared" si="55"/>
        <v>0</v>
      </c>
    </row>
    <row r="34" spans="1:17" ht="33" x14ac:dyDescent="0.25">
      <c r="A34" s="43"/>
      <c r="B34" s="44"/>
      <c r="C34" s="45"/>
      <c r="D34" s="7" t="s">
        <v>4</v>
      </c>
      <c r="E34" s="13">
        <f t="shared" si="54"/>
        <v>0</v>
      </c>
      <c r="F34" s="13">
        <f t="shared" ref="F34:Q34" si="56">F21</f>
        <v>0</v>
      </c>
      <c r="G34" s="13">
        <f t="shared" si="56"/>
        <v>0</v>
      </c>
      <c r="H34" s="13">
        <f t="shared" si="56"/>
        <v>0</v>
      </c>
      <c r="I34" s="13">
        <f t="shared" si="56"/>
        <v>0</v>
      </c>
      <c r="J34" s="13">
        <f t="shared" si="56"/>
        <v>0</v>
      </c>
      <c r="K34" s="13">
        <f t="shared" si="56"/>
        <v>0</v>
      </c>
      <c r="L34" s="13">
        <f t="shared" si="56"/>
        <v>0</v>
      </c>
      <c r="M34" s="13">
        <f t="shared" si="56"/>
        <v>0</v>
      </c>
      <c r="N34" s="13">
        <f t="shared" si="56"/>
        <v>0</v>
      </c>
      <c r="O34" s="13">
        <f t="shared" si="56"/>
        <v>0</v>
      </c>
      <c r="P34" s="13">
        <f t="shared" si="56"/>
        <v>0</v>
      </c>
      <c r="Q34" s="13">
        <f t="shared" si="56"/>
        <v>0</v>
      </c>
    </row>
    <row r="35" spans="1:17" x14ac:dyDescent="0.25">
      <c r="A35" s="43"/>
      <c r="B35" s="44"/>
      <c r="C35" s="45"/>
      <c r="D35" s="7" t="s">
        <v>13</v>
      </c>
      <c r="E35" s="13">
        <f t="shared" si="54"/>
        <v>0</v>
      </c>
      <c r="F35" s="13">
        <f t="shared" ref="F35:Q35" si="57">F22</f>
        <v>0</v>
      </c>
      <c r="G35" s="13">
        <f t="shared" si="57"/>
        <v>0</v>
      </c>
      <c r="H35" s="13">
        <f t="shared" si="57"/>
        <v>0</v>
      </c>
      <c r="I35" s="13">
        <f t="shared" si="57"/>
        <v>0</v>
      </c>
      <c r="J35" s="13">
        <f t="shared" si="57"/>
        <v>0</v>
      </c>
      <c r="K35" s="13">
        <f t="shared" si="57"/>
        <v>0</v>
      </c>
      <c r="L35" s="13">
        <f t="shared" si="57"/>
        <v>0</v>
      </c>
      <c r="M35" s="13">
        <f t="shared" si="57"/>
        <v>0</v>
      </c>
      <c r="N35" s="13">
        <f t="shared" si="57"/>
        <v>0</v>
      </c>
      <c r="O35" s="13">
        <f t="shared" si="57"/>
        <v>0</v>
      </c>
      <c r="P35" s="13">
        <f t="shared" si="57"/>
        <v>0</v>
      </c>
      <c r="Q35" s="13">
        <f t="shared" si="57"/>
        <v>0</v>
      </c>
    </row>
    <row r="36" spans="1:17" ht="33" x14ac:dyDescent="0.25">
      <c r="A36" s="43"/>
      <c r="B36" s="44"/>
      <c r="C36" s="45"/>
      <c r="D36" s="7" t="s">
        <v>14</v>
      </c>
      <c r="E36" s="13">
        <f t="shared" si="54"/>
        <v>164265.48069999999</v>
      </c>
      <c r="F36" s="13">
        <f t="shared" ref="F36:Q36" si="58">F23</f>
        <v>62361.723149999991</v>
      </c>
      <c r="G36" s="13">
        <f t="shared" si="58"/>
        <v>54206.245129999996</v>
      </c>
      <c r="H36" s="13">
        <f t="shared" si="58"/>
        <v>47697.512419999999</v>
      </c>
      <c r="I36" s="13">
        <f t="shared" si="58"/>
        <v>0</v>
      </c>
      <c r="J36" s="13">
        <f t="shared" si="58"/>
        <v>0</v>
      </c>
      <c r="K36" s="13">
        <f t="shared" si="58"/>
        <v>0</v>
      </c>
      <c r="L36" s="13">
        <f t="shared" si="58"/>
        <v>0</v>
      </c>
      <c r="M36" s="13">
        <f t="shared" si="58"/>
        <v>0</v>
      </c>
      <c r="N36" s="13">
        <f t="shared" si="58"/>
        <v>0</v>
      </c>
      <c r="O36" s="13">
        <f t="shared" si="58"/>
        <v>0</v>
      </c>
      <c r="P36" s="13">
        <f t="shared" si="58"/>
        <v>0</v>
      </c>
      <c r="Q36" s="13">
        <f t="shared" si="58"/>
        <v>0</v>
      </c>
    </row>
    <row r="37" spans="1:17" x14ac:dyDescent="0.25">
      <c r="A37" s="46"/>
      <c r="B37" s="47"/>
      <c r="C37" s="48"/>
      <c r="D37" s="7" t="s">
        <v>6</v>
      </c>
      <c r="E37" s="13">
        <f t="shared" si="54"/>
        <v>535013.73757999996</v>
      </c>
      <c r="F37" s="13">
        <f t="shared" ref="F37:Q37" si="59">F24</f>
        <v>0</v>
      </c>
      <c r="G37" s="13">
        <f t="shared" si="59"/>
        <v>0</v>
      </c>
      <c r="H37" s="13">
        <f t="shared" si="59"/>
        <v>10573.612580000001</v>
      </c>
      <c r="I37" s="13">
        <f t="shared" si="59"/>
        <v>58271.125</v>
      </c>
      <c r="J37" s="13">
        <f t="shared" si="59"/>
        <v>58271.125</v>
      </c>
      <c r="K37" s="13">
        <f t="shared" si="59"/>
        <v>58271.125</v>
      </c>
      <c r="L37" s="13">
        <f t="shared" si="59"/>
        <v>58271.125</v>
      </c>
      <c r="M37" s="13">
        <f t="shared" si="59"/>
        <v>58271.125</v>
      </c>
      <c r="N37" s="13">
        <f t="shared" si="59"/>
        <v>58271.125</v>
      </c>
      <c r="O37" s="13">
        <f t="shared" si="59"/>
        <v>58271.125</v>
      </c>
      <c r="P37" s="13">
        <f t="shared" si="59"/>
        <v>58271.125</v>
      </c>
      <c r="Q37" s="13">
        <f t="shared" si="59"/>
        <v>58271.125</v>
      </c>
    </row>
    <row r="38" spans="1:17" x14ac:dyDescent="0.25">
      <c r="A38" s="38" t="s">
        <v>20</v>
      </c>
      <c r="B38" s="39"/>
      <c r="C38" s="11"/>
      <c r="D38" s="7"/>
      <c r="E38" s="13"/>
      <c r="F38" s="17"/>
      <c r="G38" s="17"/>
      <c r="H38" s="17"/>
      <c r="I38" s="17"/>
      <c r="J38" s="20"/>
      <c r="K38" s="20"/>
      <c r="L38" s="20"/>
      <c r="M38" s="20"/>
      <c r="N38" s="20"/>
      <c r="O38" s="20"/>
      <c r="P38" s="20"/>
      <c r="Q38" s="20"/>
    </row>
    <row r="39" spans="1:17" x14ac:dyDescent="0.25">
      <c r="A39" s="40" t="s">
        <v>21</v>
      </c>
      <c r="B39" s="41"/>
      <c r="C39" s="42"/>
      <c r="D39" s="8" t="s">
        <v>1</v>
      </c>
      <c r="E39" s="12">
        <f>SUM(E40:E44)</f>
        <v>699279.21827999991</v>
      </c>
      <c r="F39" s="12">
        <f>SUM(F40:F44)</f>
        <v>62361.723149999991</v>
      </c>
      <c r="G39" s="12">
        <f t="shared" ref="G39" si="60">SUM(G40:G44)</f>
        <v>54206.245129999996</v>
      </c>
      <c r="H39" s="12">
        <f t="shared" ref="H39" si="61">SUM(H40:H44)</f>
        <v>58271.125</v>
      </c>
      <c r="I39" s="12">
        <f t="shared" ref="I39" si="62">SUM(I40:I44)</f>
        <v>58271.125</v>
      </c>
      <c r="J39" s="12">
        <f t="shared" ref="J39" si="63">SUM(J40:J44)</f>
        <v>58271.125</v>
      </c>
      <c r="K39" s="12">
        <f t="shared" ref="K39" si="64">SUM(K40:K44)</f>
        <v>58271.125</v>
      </c>
      <c r="L39" s="12">
        <f t="shared" ref="L39" si="65">SUM(L40:L44)</f>
        <v>58271.125</v>
      </c>
      <c r="M39" s="12">
        <f t="shared" ref="M39" si="66">SUM(M40:M44)</f>
        <v>58271.125</v>
      </c>
      <c r="N39" s="12">
        <f t="shared" ref="N39" si="67">SUM(N40:N44)</f>
        <v>58271.125</v>
      </c>
      <c r="O39" s="12">
        <f t="shared" ref="O39" si="68">SUM(O40:O44)</f>
        <v>58271.125</v>
      </c>
      <c r="P39" s="12">
        <f t="shared" ref="P39" si="69">SUM(P40:P44)</f>
        <v>58271.125</v>
      </c>
      <c r="Q39" s="12">
        <f t="shared" ref="Q39" si="70">SUM(Q40:Q44)</f>
        <v>58271.125</v>
      </c>
    </row>
    <row r="40" spans="1:17" x14ac:dyDescent="0.25">
      <c r="A40" s="43"/>
      <c r="B40" s="44"/>
      <c r="C40" s="45"/>
      <c r="D40" s="7" t="s">
        <v>23</v>
      </c>
      <c r="E40" s="13">
        <f>SUM(F40:Q40)</f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</row>
    <row r="41" spans="1:17" ht="33" x14ac:dyDescent="0.25">
      <c r="A41" s="43"/>
      <c r="B41" s="44"/>
      <c r="C41" s="45"/>
      <c r="D41" s="7" t="s">
        <v>4</v>
      </c>
      <c r="E41" s="13">
        <f t="shared" ref="E41:E44" si="71">SUM(F41:Q41)</f>
        <v>0</v>
      </c>
      <c r="F41" s="13">
        <f>F21</f>
        <v>0</v>
      </c>
      <c r="G41" s="13">
        <f t="shared" ref="G41:Q41" si="72">G21</f>
        <v>0</v>
      </c>
      <c r="H41" s="13">
        <f t="shared" si="72"/>
        <v>0</v>
      </c>
      <c r="I41" s="13">
        <f t="shared" si="72"/>
        <v>0</v>
      </c>
      <c r="J41" s="13">
        <f t="shared" si="72"/>
        <v>0</v>
      </c>
      <c r="K41" s="13">
        <f t="shared" si="72"/>
        <v>0</v>
      </c>
      <c r="L41" s="13">
        <f t="shared" si="72"/>
        <v>0</v>
      </c>
      <c r="M41" s="13">
        <f t="shared" si="72"/>
        <v>0</v>
      </c>
      <c r="N41" s="13">
        <f t="shared" si="72"/>
        <v>0</v>
      </c>
      <c r="O41" s="13">
        <f t="shared" si="72"/>
        <v>0</v>
      </c>
      <c r="P41" s="13">
        <f t="shared" si="72"/>
        <v>0</v>
      </c>
      <c r="Q41" s="13">
        <f t="shared" si="72"/>
        <v>0</v>
      </c>
    </row>
    <row r="42" spans="1:17" x14ac:dyDescent="0.25">
      <c r="A42" s="43"/>
      <c r="B42" s="44"/>
      <c r="C42" s="45"/>
      <c r="D42" s="7" t="s">
        <v>13</v>
      </c>
      <c r="E42" s="13">
        <f t="shared" si="71"/>
        <v>0</v>
      </c>
      <c r="F42" s="13">
        <f t="shared" ref="F42:I42" si="73">F22</f>
        <v>0</v>
      </c>
      <c r="G42" s="13">
        <f t="shared" si="73"/>
        <v>0</v>
      </c>
      <c r="H42" s="13">
        <f t="shared" si="73"/>
        <v>0</v>
      </c>
      <c r="I42" s="13">
        <f t="shared" si="73"/>
        <v>0</v>
      </c>
      <c r="J42" s="13">
        <f t="shared" ref="J42:Q42" si="74">J22</f>
        <v>0</v>
      </c>
      <c r="K42" s="13">
        <f t="shared" si="74"/>
        <v>0</v>
      </c>
      <c r="L42" s="13">
        <f t="shared" si="74"/>
        <v>0</v>
      </c>
      <c r="M42" s="13">
        <f t="shared" si="74"/>
        <v>0</v>
      </c>
      <c r="N42" s="13">
        <f t="shared" si="74"/>
        <v>0</v>
      </c>
      <c r="O42" s="13">
        <f t="shared" si="74"/>
        <v>0</v>
      </c>
      <c r="P42" s="13">
        <f t="shared" si="74"/>
        <v>0</v>
      </c>
      <c r="Q42" s="13">
        <f t="shared" si="74"/>
        <v>0</v>
      </c>
    </row>
    <row r="43" spans="1:17" ht="33" x14ac:dyDescent="0.25">
      <c r="A43" s="43"/>
      <c r="B43" s="44"/>
      <c r="C43" s="45"/>
      <c r="D43" s="7" t="s">
        <v>14</v>
      </c>
      <c r="E43" s="13">
        <f t="shared" si="71"/>
        <v>164265.48069999999</v>
      </c>
      <c r="F43" s="13">
        <f t="shared" ref="F43:I43" si="75">F23</f>
        <v>62361.723149999991</v>
      </c>
      <c r="G43" s="13">
        <f t="shared" si="75"/>
        <v>54206.245129999996</v>
      </c>
      <c r="H43" s="13">
        <f t="shared" si="75"/>
        <v>47697.512419999999</v>
      </c>
      <c r="I43" s="13">
        <f t="shared" si="75"/>
        <v>0</v>
      </c>
      <c r="J43" s="13">
        <f t="shared" ref="J43:Q43" si="76">J23</f>
        <v>0</v>
      </c>
      <c r="K43" s="13">
        <f t="shared" si="76"/>
        <v>0</v>
      </c>
      <c r="L43" s="13">
        <f t="shared" si="76"/>
        <v>0</v>
      </c>
      <c r="M43" s="13">
        <f t="shared" si="76"/>
        <v>0</v>
      </c>
      <c r="N43" s="13">
        <f t="shared" si="76"/>
        <v>0</v>
      </c>
      <c r="O43" s="13">
        <f t="shared" si="76"/>
        <v>0</v>
      </c>
      <c r="P43" s="13">
        <f t="shared" si="76"/>
        <v>0</v>
      </c>
      <c r="Q43" s="13">
        <f t="shared" si="76"/>
        <v>0</v>
      </c>
    </row>
    <row r="44" spans="1:17" x14ac:dyDescent="0.25">
      <c r="A44" s="46"/>
      <c r="B44" s="47"/>
      <c r="C44" s="48"/>
      <c r="D44" s="7" t="s">
        <v>6</v>
      </c>
      <c r="E44" s="19">
        <f t="shared" si="71"/>
        <v>535013.73757999996</v>
      </c>
      <c r="F44" s="19">
        <f t="shared" ref="F44:I44" si="77">F24</f>
        <v>0</v>
      </c>
      <c r="G44" s="19">
        <f t="shared" si="77"/>
        <v>0</v>
      </c>
      <c r="H44" s="19">
        <f t="shared" si="77"/>
        <v>10573.612580000001</v>
      </c>
      <c r="I44" s="19">
        <f t="shared" si="77"/>
        <v>58271.125</v>
      </c>
      <c r="J44" s="19">
        <f t="shared" ref="J44:Q44" si="78">J24</f>
        <v>58271.125</v>
      </c>
      <c r="K44" s="19">
        <f t="shared" si="78"/>
        <v>58271.125</v>
      </c>
      <c r="L44" s="19">
        <f t="shared" si="78"/>
        <v>58271.125</v>
      </c>
      <c r="M44" s="19">
        <f t="shared" si="78"/>
        <v>58271.125</v>
      </c>
      <c r="N44" s="19">
        <f t="shared" si="78"/>
        <v>58271.125</v>
      </c>
      <c r="O44" s="19">
        <f t="shared" si="78"/>
        <v>58271.125</v>
      </c>
      <c r="P44" s="19">
        <f t="shared" si="78"/>
        <v>58271.125</v>
      </c>
      <c r="Q44" s="19">
        <f t="shared" si="78"/>
        <v>58271.125</v>
      </c>
    </row>
  </sheetData>
  <customSheetViews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3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4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7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8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9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21">
    <mergeCell ref="A38:B38"/>
    <mergeCell ref="A32:C37"/>
    <mergeCell ref="A39:C44"/>
    <mergeCell ref="A25:B25"/>
    <mergeCell ref="A19:C24"/>
    <mergeCell ref="A26:C31"/>
    <mergeCell ref="A1:Q1"/>
    <mergeCell ref="C13:C18"/>
    <mergeCell ref="A7:A12"/>
    <mergeCell ref="E4:E5"/>
    <mergeCell ref="D3:D5"/>
    <mergeCell ref="C3:C5"/>
    <mergeCell ref="B3:B5"/>
    <mergeCell ref="A3:A5"/>
    <mergeCell ref="A13:A18"/>
    <mergeCell ref="B13:B18"/>
    <mergeCell ref="B7:B12"/>
    <mergeCell ref="C7:C12"/>
    <mergeCell ref="F4:Q4"/>
    <mergeCell ref="E3:Q3"/>
    <mergeCell ref="A2:Q2"/>
  </mergeCells>
  <printOptions horizontalCentered="1"/>
  <pageMargins left="0" right="0" top="0.39370078740157483" bottom="0" header="0.31496062992125984" footer="0.31496062992125984"/>
  <pageSetup paperSize="9" scale="33" fitToHeight="0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Михалева Людмила Алексеевна</cp:lastModifiedBy>
  <cp:lastPrinted>2020-08-13T11:47:56Z</cp:lastPrinted>
  <dcterms:created xsi:type="dcterms:W3CDTF">2006-09-16T00:00:00Z</dcterms:created>
  <dcterms:modified xsi:type="dcterms:W3CDTF">2020-10-20T12:15:53Z</dcterms:modified>
</cp:coreProperties>
</file>