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экономики финансов учету и отчет)\Сектор финансов\ПРОГРАММЫ НА 2022\04 Информ.среда+\МП\88-п от 22.02.2022 - копия\"/>
    </mc:Choice>
  </mc:AlternateContent>
  <xr:revisionPtr revIDLastSave="0" documentId="13_ncr:1_{50EB1BCB-84DD-437E-9374-AD3872E7CE6A}" xr6:coauthVersionLast="45" xr6:coauthVersionMax="45" xr10:uidLastSave="{00000000-0000-0000-0000-000000000000}"/>
  <bookViews>
    <workbookView xWindow="195" yWindow="0" windowWidth="23145" windowHeight="15600" tabRatio="827" activeTab="6" xr2:uid="{00000000-000D-0000-FFFF-FFFF00000000}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2'!$A$1:$L$71</definedName>
    <definedName name="_xlnm.Print_Area" localSheetId="1">'Таблица 3'!$A$1:$D$13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5" i="4" l="1"/>
  <c r="L40" i="4" s="1"/>
  <c r="L44" i="4"/>
  <c r="K45" i="4"/>
  <c r="K44" i="4"/>
  <c r="J45" i="4"/>
  <c r="E45" i="4" s="1"/>
  <c r="J44" i="4"/>
  <c r="I45" i="4"/>
  <c r="I44" i="4"/>
  <c r="H44" i="4"/>
  <c r="G44" i="4"/>
  <c r="G43" i="4"/>
  <c r="F43" i="4"/>
  <c r="F44" i="4"/>
  <c r="E41" i="4"/>
  <c r="I40" i="4"/>
  <c r="H40" i="4"/>
  <c r="E39" i="4"/>
  <c r="E38" i="4"/>
  <c r="E37" i="4"/>
  <c r="E36" i="4"/>
  <c r="E35" i="4"/>
  <c r="L34" i="4"/>
  <c r="K34" i="4"/>
  <c r="J34" i="4"/>
  <c r="I34" i="4"/>
  <c r="H34" i="4"/>
  <c r="G34" i="4"/>
  <c r="F34" i="4"/>
  <c r="J40" i="4" l="1"/>
  <c r="E44" i="4"/>
  <c r="E34" i="4"/>
  <c r="E43" i="4"/>
  <c r="E42" i="4"/>
  <c r="G40" i="4"/>
  <c r="K40" i="4"/>
  <c r="F40" i="4"/>
  <c r="I64" i="4"/>
  <c r="H64" i="4"/>
  <c r="E40" i="4" l="1"/>
  <c r="H69" i="4"/>
  <c r="H19" i="4" l="1"/>
  <c r="G13" i="4" l="1"/>
  <c r="F14" i="4" l="1"/>
  <c r="E24" i="4" l="1"/>
  <c r="G9" i="4"/>
  <c r="G31" i="4"/>
  <c r="F13" i="4" l="1"/>
  <c r="F19" i="4"/>
  <c r="F30" i="4" l="1"/>
  <c r="F64" i="4" l="1"/>
  <c r="F21" i="4" l="1"/>
  <c r="E16" i="4"/>
  <c r="F15" i="4"/>
  <c r="E10" i="4"/>
  <c r="F9" i="4"/>
  <c r="H9" i="4" l="1"/>
  <c r="I9" i="4"/>
  <c r="J9" i="4"/>
  <c r="K9" i="4"/>
  <c r="L9" i="4"/>
  <c r="H15" i="4"/>
  <c r="I15" i="4"/>
  <c r="J15" i="4"/>
  <c r="K15" i="4"/>
  <c r="L15" i="4"/>
  <c r="H21" i="4"/>
  <c r="I21" i="4"/>
  <c r="J21" i="4"/>
  <c r="K21" i="4"/>
  <c r="L21" i="4"/>
  <c r="H28" i="4"/>
  <c r="I28" i="4"/>
  <c r="J28" i="4"/>
  <c r="J54" i="4" s="1"/>
  <c r="K28" i="4"/>
  <c r="K54" i="4" s="1"/>
  <c r="L28" i="4"/>
  <c r="H29" i="4"/>
  <c r="I29" i="4"/>
  <c r="I55" i="4" s="1"/>
  <c r="J29" i="4"/>
  <c r="J55" i="4" s="1"/>
  <c r="K29" i="4"/>
  <c r="L29" i="4"/>
  <c r="H30" i="4"/>
  <c r="H56" i="4" s="1"/>
  <c r="I30" i="4"/>
  <c r="I56" i="4" s="1"/>
  <c r="J30" i="4"/>
  <c r="J56" i="4" s="1"/>
  <c r="K30" i="4"/>
  <c r="K56" i="4" s="1"/>
  <c r="L30" i="4"/>
  <c r="L56" i="4" s="1"/>
  <c r="H31" i="4"/>
  <c r="I31" i="4"/>
  <c r="J31" i="4"/>
  <c r="J57" i="4" s="1"/>
  <c r="K31" i="4"/>
  <c r="L31" i="4"/>
  <c r="L57" i="4" s="1"/>
  <c r="H32" i="4"/>
  <c r="I32" i="4"/>
  <c r="I58" i="4" s="1"/>
  <c r="J32" i="4"/>
  <c r="J58" i="4" s="1"/>
  <c r="K32" i="4"/>
  <c r="K58" i="4" s="1"/>
  <c r="L32" i="4"/>
  <c r="L58" i="4" s="1"/>
  <c r="H47" i="4"/>
  <c r="I47" i="4"/>
  <c r="J47" i="4"/>
  <c r="K47" i="4"/>
  <c r="L47" i="4"/>
  <c r="H54" i="4"/>
  <c r="I54" i="4"/>
  <c r="L54" i="4"/>
  <c r="H55" i="4"/>
  <c r="K55" i="4"/>
  <c r="L55" i="4"/>
  <c r="H61" i="4"/>
  <c r="I61" i="4"/>
  <c r="J61" i="4"/>
  <c r="K61" i="4"/>
  <c r="L61" i="4"/>
  <c r="H62" i="4"/>
  <c r="I62" i="4"/>
  <c r="J62" i="4"/>
  <c r="K62" i="4"/>
  <c r="L62" i="4"/>
  <c r="I63" i="4"/>
  <c r="J63" i="4"/>
  <c r="K63" i="4"/>
  <c r="L63" i="4"/>
  <c r="J64" i="4"/>
  <c r="K64" i="4"/>
  <c r="L64" i="4"/>
  <c r="H65" i="4"/>
  <c r="I65" i="4"/>
  <c r="J65" i="4"/>
  <c r="K65" i="4"/>
  <c r="L65" i="4"/>
  <c r="I57" i="4" l="1"/>
  <c r="I70" i="4"/>
  <c r="J71" i="4"/>
  <c r="H57" i="4"/>
  <c r="H70" i="4"/>
  <c r="J68" i="4"/>
  <c r="K71" i="4"/>
  <c r="K69" i="4"/>
  <c r="K68" i="4"/>
  <c r="K67" i="4"/>
  <c r="L70" i="4"/>
  <c r="J69" i="4"/>
  <c r="J67" i="4"/>
  <c r="I69" i="4"/>
  <c r="I68" i="4"/>
  <c r="I67" i="4"/>
  <c r="J70" i="4"/>
  <c r="H71" i="4"/>
  <c r="L69" i="4"/>
  <c r="L68" i="4"/>
  <c r="H68" i="4"/>
  <c r="L67" i="4"/>
  <c r="H67" i="4"/>
  <c r="I71" i="4"/>
  <c r="K70" i="4"/>
  <c r="L71" i="4"/>
  <c r="H58" i="4"/>
  <c r="K57" i="4"/>
  <c r="K53" i="4" s="1"/>
  <c r="I60" i="4"/>
  <c r="K60" i="4"/>
  <c r="J60" i="4"/>
  <c r="L60" i="4"/>
  <c r="H60" i="4"/>
  <c r="J53" i="4"/>
  <c r="J27" i="4"/>
  <c r="I53" i="4"/>
  <c r="I27" i="4"/>
  <c r="K27" i="4"/>
  <c r="L53" i="4"/>
  <c r="L27" i="4"/>
  <c r="H27" i="4"/>
  <c r="H53" i="4" l="1"/>
  <c r="K66" i="4"/>
  <c r="H66" i="4"/>
  <c r="L66" i="4"/>
  <c r="I66" i="4"/>
  <c r="J66" i="4"/>
  <c r="G21" i="4"/>
  <c r="F61" i="4" l="1"/>
  <c r="G61" i="4"/>
  <c r="G28" i="4"/>
  <c r="G54" i="4" s="1"/>
  <c r="F28" i="4"/>
  <c r="F54" i="4" s="1"/>
  <c r="G47" i="4"/>
  <c r="F47" i="4"/>
  <c r="E48" i="4"/>
  <c r="E22" i="4"/>
  <c r="G67" i="4" l="1"/>
  <c r="E61" i="4"/>
  <c r="F67" i="4"/>
  <c r="E28" i="4"/>
  <c r="E67" i="4" l="1"/>
  <c r="E54" i="4"/>
  <c r="G15" i="4"/>
  <c r="G32" i="4"/>
  <c r="F62" i="4" l="1"/>
  <c r="G62" i="4"/>
  <c r="F63" i="4"/>
  <c r="F65" i="4"/>
  <c r="G65" i="4"/>
  <c r="F29" i="4"/>
  <c r="G29" i="4"/>
  <c r="G30" i="4"/>
  <c r="G69" i="4" s="1"/>
  <c r="F32" i="4"/>
  <c r="G64" i="4"/>
  <c r="F60" i="4" l="1"/>
  <c r="E32" i="4"/>
  <c r="G60" i="4"/>
  <c r="E9" i="4"/>
  <c r="E26" i="4"/>
  <c r="E23" i="4"/>
  <c r="E21" i="4" l="1"/>
  <c r="E25" i="4"/>
  <c r="E20" i="4"/>
  <c r="E18" i="4"/>
  <c r="E17" i="4"/>
  <c r="F31" i="4" l="1"/>
  <c r="F27" i="4" l="1"/>
  <c r="E31" i="4"/>
  <c r="F57" i="4"/>
  <c r="E19" i="4"/>
  <c r="F55" i="4"/>
  <c r="G55" i="4"/>
  <c r="G56" i="4"/>
  <c r="F58" i="4"/>
  <c r="E15" i="4" l="1"/>
  <c r="G57" i="4"/>
  <c r="G71" i="4"/>
  <c r="G58" i="4"/>
  <c r="F69" i="4"/>
  <c r="F56" i="4"/>
  <c r="F53" i="4" s="1"/>
  <c r="F71" i="4"/>
  <c r="G68" i="4"/>
  <c r="F68" i="4"/>
  <c r="G53" i="4" l="1"/>
  <c r="E57" i="4" l="1"/>
  <c r="F70" i="4"/>
  <c r="F66" i="4" s="1"/>
  <c r="E71" i="4"/>
  <c r="E69" i="4"/>
  <c r="E68" i="4"/>
  <c r="E65" i="4"/>
  <c r="E64" i="4"/>
  <c r="E63" i="4"/>
  <c r="E62" i="4"/>
  <c r="E58" i="4"/>
  <c r="E56" i="4"/>
  <c r="E55" i="4"/>
  <c r="E52" i="4"/>
  <c r="E51" i="4"/>
  <c r="E50" i="4"/>
  <c r="E49" i="4"/>
  <c r="E53" i="4" l="1"/>
  <c r="E47" i="4"/>
  <c r="E60" i="4"/>
  <c r="E11" i="4"/>
  <c r="E12" i="4"/>
  <c r="E14" i="4"/>
  <c r="E29" i="4"/>
  <c r="G27" i="4" l="1"/>
  <c r="G70" i="4"/>
  <c r="G66" i="4" s="1"/>
  <c r="E30" i="4"/>
  <c r="E13" i="4" l="1"/>
  <c r="E27" i="4" l="1"/>
  <c r="E70" i="4" l="1"/>
  <c r="E66" i="4"/>
</calcChain>
</file>

<file path=xl/sharedStrings.xml><?xml version="1.0" encoding="utf-8"?>
<sst xmlns="http://schemas.openxmlformats.org/spreadsheetml/2006/main" count="170" uniqueCount="103">
  <si>
    <t>всего</t>
  </si>
  <si>
    <t>2019 г.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</si>
  <si>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</si>
  <si>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</si>
  <si>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</si>
  <si>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</si>
  <si>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</si>
  <si>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</si>
  <si>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</si>
  <si>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</si>
  <si>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</si>
  <si>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</si>
  <si>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</si>
  <si>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</si>
  <si>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</si>
  <si>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</si>
  <si>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</si>
  <si>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</si>
  <si>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</si>
  <si>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</si>
  <si>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</si>
  <si>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</si>
  <si>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</si>
  <si>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</si>
  <si>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</si>
  <si>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</si>
  <si>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</si>
  <si>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</si>
  <si>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в том числе </t>
  </si>
  <si>
    <t xml:space="preserve">2019 </t>
  </si>
  <si>
    <t xml:space="preserve">2020 </t>
  </si>
  <si>
    <t xml:space="preserve">2021 </t>
  </si>
  <si>
    <t xml:space="preserve">2022 </t>
  </si>
  <si>
    <t xml:space="preserve">2024 </t>
  </si>
  <si>
    <t>Проектная часть</t>
  </si>
  <si>
    <t>Процессная часть</t>
  </si>
  <si>
    <t>бюджет поселения</t>
  </si>
  <si>
    <t>2025-2030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</si>
  <si>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</si>
  <si>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</si>
  <si>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</si>
  <si>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</si>
  <si>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</si>
  <si>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</si>
  <si>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</si>
  <si>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</si>
  <si>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</si>
  <si>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</si>
  <si>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</si>
  <si>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</si>
  <si>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</si>
  <si>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</si>
  <si>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</si>
  <si>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</si>
  <si>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</si>
  <si>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</si>
  <si>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</si>
  <si>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</si>
  <si>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</si>
  <si>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</si>
  <si>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</si>
  <si>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</si>
  <si>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</si>
  <si>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</si>
  <si>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</si>
  <si>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</si>
  <si>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</si>
  <si>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</si>
  <si>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</si>
  <si>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</si>
  <si>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</si>
  <si>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</si>
  <si>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</si>
  <si>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</si>
  <si>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</si>
  <si>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</si>
  <si>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</si>
  <si>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</si>
  <si>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</si>
  <si>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</si>
  <si>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</si>
  <si>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</si>
  <si>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</si>
  <si>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</si>
  <si>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</si>
  <si>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</si>
  <si>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</si>
  <si>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</si>
  <si>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</si>
  <si>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</si>
  <si>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</si>
  <si>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</si>
  <si>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</si>
  <si>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</si>
  <si>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</si>
  <si>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</si>
  <si>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</si>
  <si>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</si>
  <si>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</si>
  <si>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</si>
  <si>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2025-2030 гг.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</si>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</sst>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"/>
    <numFmt numFmtId="167" formatCode="_-* #,##0.00000_-;\-* #,##0.00000_-;_-* &quot;-&quot;??_-;_-@_-"/>
    <numFmt numFmtId="168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43" fontId="5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</cellStyleXfs>
  <cellXfs count="123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Alignment="1" applyProtection="1">
      <alignment vertical="top" wrapText="1"/>
    </xf>
    <xf numFmtId="164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166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4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horizontal="center"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8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8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8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49" fontId="8" fillId="0" borderId="5" xfId="0" applyNumberFormat="1" applyFont="1" applyBorder="1" applyAlignment="1" applyProtection="1">
      <alignment horizontal="left" vertical="center" wrapText="1"/>
    </xf>
    <xf numFmtId="49" fontId="8" fillId="0" borderId="0" xfId="0" applyNumberFormat="1" applyFont="1" applyBorder="1" applyAlignment="1" applyProtection="1">
      <alignment horizontal="left" vertical="center" wrapText="1"/>
    </xf>
    <xf numFmtId="49" fontId="8" fillId="0" borderId="6" xfId="0" applyNumberFormat="1" applyFont="1" applyBorder="1" applyAlignment="1" applyProtection="1">
      <alignment horizontal="left" vertical="center" wrapText="1"/>
    </xf>
    <xf numFmtId="49" fontId="8" fillId="0" borderId="7" xfId="0" applyNumberFormat="1" applyFont="1" applyBorder="1" applyAlignment="1" applyProtection="1">
      <alignment horizontal="left" vertical="center" wrapText="1"/>
    </xf>
    <xf numFmtId="49" fontId="8" fillId="0" borderId="8" xfId="0" applyNumberFormat="1" applyFont="1" applyBorder="1" applyAlignment="1" applyProtection="1">
      <alignment horizontal="left" vertical="center" wrapText="1"/>
    </xf>
    <xf numFmtId="49" fontId="8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14" xfId="0" applyNumberFormat="1" applyFont="1" applyBorder="1" applyAlignment="1" applyProtection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0" fontId="7" fillId="0" borderId="13" xfId="0" applyNumberFormat="1" applyFont="1" applyBorder="1" applyAlignment="1" applyProtection="1">
      <alignment horizontal="center" vertical="center" wrapText="1"/>
    </xf>
    <xf numFmtId="0" fontId="7" fillId="0" borderId="14" xfId="0" applyNumberFormat="1" applyFont="1" applyBorder="1" applyAlignment="1" applyProtection="1">
      <alignment horizontal="center" vertical="center" wrapText="1"/>
    </xf>
    <xf numFmtId="0" fontId="7" fillId="0" borderId="15" xfId="0" applyNumberFormat="1" applyFont="1" applyBorder="1" applyAlignment="1" applyProtection="1">
      <alignment horizontal="center"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/>
    </xf>
    <xf numFmtId="0" fontId="14" fillId="0" borderId="0" xfId="5" applyFont="1" applyAlignment="1">
      <alignment horizontal="center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2" fillId="0" borderId="1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2 2" xfId="5" xr:uid="{00000000-0005-0000-0000-000002000000}"/>
    <cellStyle name="Обычный 3" xfId="2" xr:uid="{00000000-0005-0000-0000-000003000000}"/>
    <cellStyle name="Обычный 4" xfId="4" xr:uid="{00000000-0005-0000-0000-000004000000}"/>
    <cellStyle name="Обычный 6" xfId="7" xr:uid="{00000000-0005-0000-0000-000005000000}"/>
    <cellStyle name="Финансовый" xfId="3" builtinId="3"/>
    <cellStyle name="Финансовый 2" xfId="6" xr:uid="{00000000-0005-0000-0000-000007000000}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W78"/>
  <sheetViews>
    <sheetView showWhiteSpace="0" zoomScale="70" zoomScaleNormal="70" zoomScaleSheetLayoutView="70" zoomScalePageLayoutView="85" workbookViewId="0">
      <selection activeCell="A27" sqref="A27:C32"/>
    </sheetView>
  </sheetViews>
  <sheetFormatPr defaultColWidth="9.140625" defaultRowHeight="16.5" x14ac:dyDescent="0.2"/>
  <cols>
    <col min="1" max="1" width="19" style="3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1" width="17.5703125" style="1" customWidth="1"/>
    <col min="12" max="12" width="19.5703125" style="1" customWidth="1"/>
    <col min="13" max="13" width="9.140625" style="1"/>
    <col min="14" max="14" width="19.7109375" style="1" bestFit="1" customWidth="1"/>
    <col min="15" max="15" width="18.28515625" style="1" customWidth="1"/>
    <col min="16" max="16" width="18.85546875" style="1" customWidth="1"/>
    <col min="17" max="19" width="15.7109375" style="1" bestFit="1" customWidth="1"/>
    <col min="20" max="16384" width="9.140625" style="1"/>
  </cols>
  <sheetData>
    <row r="1" spans="1:18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8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9" t="s">
        <v>38</v>
      </c>
    </row>
    <row r="3" spans="1:18" x14ac:dyDescent="0.2">
      <c r="A3" s="101" t="s">
        <v>27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8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8" ht="34.5" customHeight="1" x14ac:dyDescent="0.2">
      <c r="A5" s="110" t="s">
        <v>25</v>
      </c>
      <c r="B5" s="110" t="s">
        <v>26</v>
      </c>
      <c r="C5" s="110" t="s">
        <v>17</v>
      </c>
      <c r="D5" s="110" t="s">
        <v>2</v>
      </c>
      <c r="E5" s="110" t="s">
        <v>3</v>
      </c>
      <c r="F5" s="110"/>
      <c r="G5" s="110"/>
      <c r="H5" s="110"/>
      <c r="I5" s="110"/>
      <c r="J5" s="110"/>
      <c r="K5" s="110"/>
      <c r="L5" s="110"/>
    </row>
    <row r="6" spans="1:18" ht="21.75" customHeight="1" x14ac:dyDescent="0.2">
      <c r="A6" s="110"/>
      <c r="B6" s="110"/>
      <c r="C6" s="110"/>
      <c r="D6" s="110"/>
      <c r="E6" s="108" t="s">
        <v>28</v>
      </c>
      <c r="F6" s="109"/>
      <c r="G6" s="109"/>
      <c r="H6" s="109"/>
      <c r="I6" s="109"/>
      <c r="J6" s="109"/>
      <c r="K6" s="109"/>
      <c r="L6" s="109"/>
    </row>
    <row r="7" spans="1:18" ht="71.25" customHeight="1" x14ac:dyDescent="0.2">
      <c r="A7" s="110"/>
      <c r="B7" s="110"/>
      <c r="C7" s="110"/>
      <c r="D7" s="110"/>
      <c r="E7" s="11" t="s">
        <v>4</v>
      </c>
      <c r="F7" s="11" t="s">
        <v>29</v>
      </c>
      <c r="G7" s="11" t="s">
        <v>30</v>
      </c>
      <c r="H7" s="11" t="s">
        <v>31</v>
      </c>
      <c r="I7" s="11" t="s">
        <v>32</v>
      </c>
      <c r="J7" s="11" t="s">
        <v>21</v>
      </c>
      <c r="K7" s="11" t="s">
        <v>33</v>
      </c>
      <c r="L7" s="11" t="s">
        <v>37</v>
      </c>
    </row>
    <row r="8" spans="1:18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8" ht="16.5" customHeight="1" x14ac:dyDescent="0.2">
      <c r="A9" s="105">
        <v>1</v>
      </c>
      <c r="B9" s="102" t="s">
        <v>23</v>
      </c>
      <c r="C9" s="88" t="s">
        <v>13</v>
      </c>
      <c r="D9" s="13" t="s">
        <v>0</v>
      </c>
      <c r="E9" s="14">
        <f t="shared" ref="E9:E32" si="0">SUM(F9:L9)</f>
        <v>1623.8038899999999</v>
      </c>
      <c r="F9" s="14">
        <f>SUM(F10:F14)</f>
        <v>1467.6953899999999</v>
      </c>
      <c r="G9" s="14">
        <f>SUM(G10:G14)</f>
        <v>156.10849999999999</v>
      </c>
      <c r="H9" s="14">
        <f t="shared" ref="H9:L9" si="1">SUM(H10:H14)</f>
        <v>0</v>
      </c>
      <c r="I9" s="14">
        <f t="shared" si="1"/>
        <v>0</v>
      </c>
      <c r="J9" s="14">
        <f t="shared" si="1"/>
        <v>0</v>
      </c>
      <c r="K9" s="14">
        <f t="shared" si="1"/>
        <v>0</v>
      </c>
      <c r="L9" s="14">
        <f t="shared" si="1"/>
        <v>0</v>
      </c>
      <c r="N9" s="4"/>
      <c r="O9" s="4"/>
    </row>
    <row r="10" spans="1:18" x14ac:dyDescent="0.2">
      <c r="A10" s="106"/>
      <c r="B10" s="103"/>
      <c r="C10" s="88"/>
      <c r="D10" s="15" t="s">
        <v>18</v>
      </c>
      <c r="E10" s="16">
        <f t="shared" si="0"/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N10" s="4"/>
      <c r="O10" s="4"/>
    </row>
    <row r="11" spans="1:18" x14ac:dyDescent="0.2">
      <c r="A11" s="106"/>
      <c r="B11" s="103"/>
      <c r="C11" s="88"/>
      <c r="D11" s="15" t="s">
        <v>6</v>
      </c>
      <c r="E11" s="16">
        <f t="shared" si="0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N11" s="4"/>
      <c r="O11" s="4"/>
    </row>
    <row r="12" spans="1:18" x14ac:dyDescent="0.2">
      <c r="A12" s="106"/>
      <c r="B12" s="103"/>
      <c r="C12" s="88"/>
      <c r="D12" s="15" t="s">
        <v>7</v>
      </c>
      <c r="E12" s="16">
        <f t="shared" si="0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N12" s="5"/>
    </row>
    <row r="13" spans="1:18" x14ac:dyDescent="0.2">
      <c r="A13" s="106"/>
      <c r="B13" s="103"/>
      <c r="C13" s="88"/>
      <c r="D13" s="15" t="s">
        <v>36</v>
      </c>
      <c r="E13" s="16">
        <f t="shared" si="0"/>
        <v>1623.8038899999999</v>
      </c>
      <c r="F13" s="16">
        <f>1618+21.89539-172.2</f>
        <v>1467.6953899999999</v>
      </c>
      <c r="G13" s="16">
        <f>6.5+57.6085+92</f>
        <v>156.10849999999999</v>
      </c>
      <c r="H13" s="16"/>
      <c r="I13" s="16"/>
      <c r="J13" s="16"/>
      <c r="K13" s="16"/>
      <c r="L13" s="16"/>
      <c r="M13" s="5"/>
      <c r="N13" s="5"/>
      <c r="O13" s="5"/>
      <c r="P13" s="5"/>
      <c r="Q13" s="7"/>
      <c r="R13" s="6"/>
    </row>
    <row r="14" spans="1:18" x14ac:dyDescent="0.2">
      <c r="A14" s="106"/>
      <c r="B14" s="103"/>
      <c r="C14" s="88"/>
      <c r="D14" s="15" t="s">
        <v>8</v>
      </c>
      <c r="E14" s="16">
        <f t="shared" si="0"/>
        <v>0</v>
      </c>
      <c r="F14" s="16">
        <f>100-100</f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N14" s="5"/>
      <c r="O14" s="5"/>
      <c r="P14" s="5"/>
    </row>
    <row r="15" spans="1:18" x14ac:dyDescent="0.2">
      <c r="A15" s="106"/>
      <c r="B15" s="103"/>
      <c r="C15" s="88" t="s">
        <v>14</v>
      </c>
      <c r="D15" s="13" t="s">
        <v>0</v>
      </c>
      <c r="E15" s="14">
        <f t="shared" si="0"/>
        <v>49374.431879999996</v>
      </c>
      <c r="F15" s="14">
        <f>SUM(F16:F20)</f>
        <v>1919.6000000000001</v>
      </c>
      <c r="G15" s="14">
        <f t="shared" ref="G15" si="2">SUM(G16:G20)</f>
        <v>3736</v>
      </c>
      <c r="H15" s="14">
        <f t="shared" ref="H15:L15" si="3">SUM(H16:H20)</f>
        <v>4189.4174800000001</v>
      </c>
      <c r="I15" s="14">
        <f t="shared" si="3"/>
        <v>5032.2143999999998</v>
      </c>
      <c r="J15" s="14">
        <f t="shared" si="3"/>
        <v>4348.6000000000004</v>
      </c>
      <c r="K15" s="14">
        <f t="shared" si="3"/>
        <v>4348.6000000000004</v>
      </c>
      <c r="L15" s="14">
        <f t="shared" si="3"/>
        <v>25800</v>
      </c>
      <c r="N15" s="4"/>
      <c r="O15" s="4"/>
    </row>
    <row r="16" spans="1:18" x14ac:dyDescent="0.2">
      <c r="A16" s="106"/>
      <c r="B16" s="103"/>
      <c r="C16" s="88"/>
      <c r="D16" s="15" t="s">
        <v>18</v>
      </c>
      <c r="E16" s="16">
        <f t="shared" si="0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N16" s="4"/>
      <c r="O16" s="4"/>
    </row>
    <row r="17" spans="1:23" x14ac:dyDescent="0.2">
      <c r="A17" s="106"/>
      <c r="B17" s="103"/>
      <c r="C17" s="88"/>
      <c r="D17" s="15" t="s">
        <v>6</v>
      </c>
      <c r="E17" s="16">
        <f t="shared" si="0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N17" s="4"/>
      <c r="O17" s="4"/>
    </row>
    <row r="18" spans="1:23" x14ac:dyDescent="0.2">
      <c r="A18" s="106"/>
      <c r="B18" s="103"/>
      <c r="C18" s="88"/>
      <c r="D18" s="15" t="s">
        <v>7</v>
      </c>
      <c r="E18" s="16">
        <f t="shared" si="0"/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N18" s="5"/>
      <c r="O18" s="5"/>
      <c r="P18" s="5"/>
      <c r="Q18" s="5"/>
      <c r="R18" s="5"/>
      <c r="S18" s="5"/>
    </row>
    <row r="19" spans="1:23" x14ac:dyDescent="0.2">
      <c r="A19" s="106"/>
      <c r="B19" s="103"/>
      <c r="C19" s="88"/>
      <c r="D19" s="15" t="s">
        <v>36</v>
      </c>
      <c r="E19" s="16">
        <f t="shared" si="0"/>
        <v>46674.431879999996</v>
      </c>
      <c r="F19" s="16">
        <f>1566+376.89539-21.89539-1.4</f>
        <v>1919.6000000000001</v>
      </c>
      <c r="G19" s="16">
        <v>3736</v>
      </c>
      <c r="H19" s="16">
        <f>4036+153.41748</f>
        <v>4189.4174800000001</v>
      </c>
      <c r="I19" s="16">
        <v>4732.2143999999998</v>
      </c>
      <c r="J19" s="16">
        <v>4048.6</v>
      </c>
      <c r="K19" s="16">
        <v>4048.6</v>
      </c>
      <c r="L19" s="16">
        <v>24000</v>
      </c>
      <c r="M19" s="5"/>
      <c r="N19" s="5"/>
      <c r="O19" s="5"/>
      <c r="P19" s="5"/>
      <c r="Q19" s="5"/>
      <c r="R19" s="5"/>
      <c r="S19" s="5"/>
    </row>
    <row r="20" spans="1:23" x14ac:dyDescent="0.2">
      <c r="A20" s="107"/>
      <c r="B20" s="104"/>
      <c r="C20" s="88"/>
      <c r="D20" s="15" t="s">
        <v>8</v>
      </c>
      <c r="E20" s="16">
        <f t="shared" si="0"/>
        <v>2700</v>
      </c>
      <c r="F20" s="16">
        <v>0</v>
      </c>
      <c r="G20" s="16"/>
      <c r="H20" s="16"/>
      <c r="I20" s="16">
        <v>300</v>
      </c>
      <c r="J20" s="16">
        <v>300</v>
      </c>
      <c r="K20" s="16">
        <v>300</v>
      </c>
      <c r="L20" s="16">
        <v>1800</v>
      </c>
      <c r="N20" s="5"/>
      <c r="O20" s="5"/>
      <c r="P20" s="5"/>
      <c r="Q20" s="5"/>
      <c r="R20" s="5"/>
      <c r="S20" s="5"/>
    </row>
    <row r="21" spans="1:23" ht="16.5" customHeight="1" x14ac:dyDescent="0.2">
      <c r="A21" s="86">
        <v>2</v>
      </c>
      <c r="B21" s="88" t="s">
        <v>24</v>
      </c>
      <c r="C21" s="88" t="s">
        <v>14</v>
      </c>
      <c r="D21" s="13" t="s">
        <v>0</v>
      </c>
      <c r="E21" s="14">
        <f t="shared" si="0"/>
        <v>1698.1370000000002</v>
      </c>
      <c r="F21" s="14">
        <f>SUM(F22:F26)</f>
        <v>99.81</v>
      </c>
      <c r="G21" s="14">
        <f>SUM(G22:G26)</f>
        <v>499.92700000000002</v>
      </c>
      <c r="H21" s="14">
        <f t="shared" ref="H21:L21" si="4">SUM(H22:H26)</f>
        <v>498.4</v>
      </c>
      <c r="I21" s="14">
        <f t="shared" si="4"/>
        <v>600</v>
      </c>
      <c r="J21" s="14">
        <f t="shared" si="4"/>
        <v>0</v>
      </c>
      <c r="K21" s="14">
        <f t="shared" si="4"/>
        <v>0</v>
      </c>
      <c r="L21" s="14">
        <f t="shared" si="4"/>
        <v>0</v>
      </c>
      <c r="M21" s="2"/>
      <c r="O21" s="4"/>
      <c r="P21" s="4"/>
      <c r="Q21" s="4"/>
      <c r="R21" s="4"/>
      <c r="S21" s="4"/>
    </row>
    <row r="22" spans="1:23" x14ac:dyDescent="0.2">
      <c r="A22" s="86"/>
      <c r="B22" s="88"/>
      <c r="C22" s="88"/>
      <c r="D22" s="15" t="s">
        <v>18</v>
      </c>
      <c r="E22" s="16">
        <f t="shared" si="0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2"/>
      <c r="O22" s="4"/>
      <c r="P22" s="4"/>
      <c r="Q22" s="4"/>
      <c r="R22" s="4"/>
      <c r="S22" s="4"/>
    </row>
    <row r="23" spans="1:23" x14ac:dyDescent="0.2">
      <c r="A23" s="87"/>
      <c r="B23" s="88"/>
      <c r="C23" s="88"/>
      <c r="D23" s="15" t="s">
        <v>6</v>
      </c>
      <c r="E23" s="16">
        <f t="shared" si="0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2"/>
      <c r="O23" s="4"/>
      <c r="P23" s="4"/>
      <c r="Q23" s="4"/>
      <c r="R23" s="4"/>
      <c r="S23" s="4"/>
      <c r="T23" s="6"/>
      <c r="U23" s="6"/>
      <c r="V23" s="6"/>
      <c r="W23" s="6"/>
    </row>
    <row r="24" spans="1:23" x14ac:dyDescent="0.2">
      <c r="A24" s="87"/>
      <c r="B24" s="88"/>
      <c r="C24" s="88"/>
      <c r="D24" s="15" t="s">
        <v>7</v>
      </c>
      <c r="E24" s="16">
        <f t="shared" si="0"/>
        <v>599.73700000000008</v>
      </c>
      <c r="F24" s="16">
        <v>99.81</v>
      </c>
      <c r="G24" s="16">
        <v>499.92700000000002</v>
      </c>
      <c r="H24" s="16"/>
      <c r="I24" s="16"/>
      <c r="J24" s="16">
        <v>0</v>
      </c>
      <c r="K24" s="16">
        <v>0</v>
      </c>
      <c r="L24" s="16">
        <v>0</v>
      </c>
      <c r="M24" s="2"/>
      <c r="O24" s="4"/>
      <c r="P24" s="4"/>
      <c r="Q24" s="4"/>
      <c r="R24" s="4"/>
      <c r="S24" s="4"/>
    </row>
    <row r="25" spans="1:23" x14ac:dyDescent="0.2">
      <c r="A25" s="87"/>
      <c r="B25" s="88"/>
      <c r="C25" s="88"/>
      <c r="D25" s="15" t="s">
        <v>36</v>
      </c>
      <c r="E25" s="16">
        <f t="shared" si="0"/>
        <v>1098.4000000000001</v>
      </c>
      <c r="F25" s="17">
        <v>0</v>
      </c>
      <c r="G25" s="16"/>
      <c r="H25" s="16">
        <v>498.4</v>
      </c>
      <c r="I25" s="16">
        <v>600</v>
      </c>
      <c r="J25" s="16"/>
      <c r="K25" s="16"/>
      <c r="L25" s="16"/>
      <c r="M25" s="2"/>
      <c r="O25" s="4"/>
      <c r="P25" s="4"/>
      <c r="Q25" s="4"/>
      <c r="R25" s="4"/>
      <c r="S25" s="4"/>
      <c r="T25" s="6"/>
      <c r="U25" s="6"/>
      <c r="V25" s="6"/>
      <c r="W25" s="6"/>
    </row>
    <row r="26" spans="1:23" x14ac:dyDescent="0.2">
      <c r="A26" s="87"/>
      <c r="B26" s="88"/>
      <c r="C26" s="88"/>
      <c r="D26" s="15" t="s">
        <v>8</v>
      </c>
      <c r="E26" s="16">
        <f t="shared" si="0"/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O26" s="4"/>
      <c r="P26" s="4"/>
      <c r="Q26" s="4"/>
      <c r="R26" s="4"/>
      <c r="S26" s="4"/>
    </row>
    <row r="27" spans="1:23" ht="16.5" customHeight="1" x14ac:dyDescent="0.2">
      <c r="A27" s="89" t="s">
        <v>9</v>
      </c>
      <c r="B27" s="90"/>
      <c r="C27" s="91"/>
      <c r="D27" s="13" t="s">
        <v>0</v>
      </c>
      <c r="E27" s="14">
        <f t="shared" si="0"/>
        <v>52696.372770000002</v>
      </c>
      <c r="F27" s="14">
        <f>SUM(F28:F32)</f>
        <v>3487.1053900000002</v>
      </c>
      <c r="G27" s="14">
        <f>SUM(G29:G32)</f>
        <v>4392.0355</v>
      </c>
      <c r="H27" s="14">
        <f t="shared" ref="H27:L27" si="5">SUM(H29:H32)</f>
        <v>4687.8174799999997</v>
      </c>
      <c r="I27" s="14">
        <f t="shared" si="5"/>
        <v>5632.2143999999998</v>
      </c>
      <c r="J27" s="14">
        <f t="shared" si="5"/>
        <v>4348.6000000000004</v>
      </c>
      <c r="K27" s="14">
        <f t="shared" si="5"/>
        <v>4348.6000000000004</v>
      </c>
      <c r="L27" s="14">
        <f t="shared" si="5"/>
        <v>25800</v>
      </c>
      <c r="N27" s="7"/>
    </row>
    <row r="28" spans="1:23" x14ac:dyDescent="0.2">
      <c r="A28" s="92"/>
      <c r="B28" s="93"/>
      <c r="C28" s="94"/>
      <c r="D28" s="13" t="s">
        <v>18</v>
      </c>
      <c r="E28" s="14">
        <f t="shared" si="0"/>
        <v>0</v>
      </c>
      <c r="F28" s="14">
        <f>F22+F16+F10</f>
        <v>0</v>
      </c>
      <c r="G28" s="14">
        <f t="shared" ref="G28" si="6">G22+G16+G10</f>
        <v>0</v>
      </c>
      <c r="H28" s="14">
        <f t="shared" ref="H28:L28" si="7">H22+H16+H10</f>
        <v>0</v>
      </c>
      <c r="I28" s="14">
        <f t="shared" si="7"/>
        <v>0</v>
      </c>
      <c r="J28" s="14">
        <f t="shared" si="7"/>
        <v>0</v>
      </c>
      <c r="K28" s="14">
        <f t="shared" si="7"/>
        <v>0</v>
      </c>
      <c r="L28" s="14">
        <f t="shared" si="7"/>
        <v>0</v>
      </c>
      <c r="N28" s="7"/>
    </row>
    <row r="29" spans="1:23" ht="33" x14ac:dyDescent="0.2">
      <c r="A29" s="92"/>
      <c r="B29" s="93"/>
      <c r="C29" s="94"/>
      <c r="D29" s="13" t="s">
        <v>6</v>
      </c>
      <c r="E29" s="14">
        <f t="shared" si="0"/>
        <v>0</v>
      </c>
      <c r="F29" s="14">
        <f>F23+F17+F11</f>
        <v>0</v>
      </c>
      <c r="G29" s="14">
        <f t="shared" ref="G29:G32" si="8">G23+G17+G11</f>
        <v>0</v>
      </c>
      <c r="H29" s="14">
        <f t="shared" ref="H29:L29" si="9">H23+H17+H11</f>
        <v>0</v>
      </c>
      <c r="I29" s="14">
        <f t="shared" si="9"/>
        <v>0</v>
      </c>
      <c r="J29" s="14">
        <f t="shared" si="9"/>
        <v>0</v>
      </c>
      <c r="K29" s="14">
        <f t="shared" si="9"/>
        <v>0</v>
      </c>
      <c r="L29" s="14">
        <f t="shared" si="9"/>
        <v>0</v>
      </c>
      <c r="N29" s="7"/>
    </row>
    <row r="30" spans="1:23" x14ac:dyDescent="0.2">
      <c r="A30" s="92"/>
      <c r="B30" s="93"/>
      <c r="C30" s="94"/>
      <c r="D30" s="13" t="s">
        <v>7</v>
      </c>
      <c r="E30" s="14">
        <f t="shared" si="0"/>
        <v>599.73700000000008</v>
      </c>
      <c r="F30" s="14">
        <f>F12+F18+F24</f>
        <v>99.81</v>
      </c>
      <c r="G30" s="14">
        <f t="shared" si="8"/>
        <v>499.92700000000002</v>
      </c>
      <c r="H30" s="14">
        <f t="shared" ref="H30:L30" si="10">H24+H18+H12</f>
        <v>0</v>
      </c>
      <c r="I30" s="14">
        <f t="shared" si="10"/>
        <v>0</v>
      </c>
      <c r="J30" s="14">
        <f t="shared" si="10"/>
        <v>0</v>
      </c>
      <c r="K30" s="14">
        <f t="shared" si="10"/>
        <v>0</v>
      </c>
      <c r="L30" s="14">
        <f t="shared" si="10"/>
        <v>0</v>
      </c>
      <c r="N30" s="7"/>
    </row>
    <row r="31" spans="1:23" x14ac:dyDescent="0.2">
      <c r="A31" s="92"/>
      <c r="B31" s="93"/>
      <c r="C31" s="94"/>
      <c r="D31" s="13" t="s">
        <v>36</v>
      </c>
      <c r="E31" s="14">
        <f t="shared" si="0"/>
        <v>49396.635769999993</v>
      </c>
      <c r="F31" s="14">
        <f>F25+F19+F13</f>
        <v>3387.2953900000002</v>
      </c>
      <c r="G31" s="14">
        <f>G25+G19+G13</f>
        <v>3892.1084999999998</v>
      </c>
      <c r="H31" s="14">
        <f t="shared" ref="H31:L31" si="11">H25+H19+H13</f>
        <v>4687.8174799999997</v>
      </c>
      <c r="I31" s="14">
        <f t="shared" si="11"/>
        <v>5332.2143999999998</v>
      </c>
      <c r="J31" s="14">
        <f t="shared" si="11"/>
        <v>4048.6</v>
      </c>
      <c r="K31" s="14">
        <f t="shared" si="11"/>
        <v>4048.6</v>
      </c>
      <c r="L31" s="14">
        <f t="shared" si="11"/>
        <v>24000</v>
      </c>
      <c r="N31" s="7"/>
    </row>
    <row r="32" spans="1:23" x14ac:dyDescent="0.2">
      <c r="A32" s="95"/>
      <c r="B32" s="96"/>
      <c r="C32" s="97"/>
      <c r="D32" s="13" t="s">
        <v>8</v>
      </c>
      <c r="E32" s="14">
        <f t="shared" si="0"/>
        <v>2700</v>
      </c>
      <c r="F32" s="14">
        <f>F26+F20+F14</f>
        <v>0</v>
      </c>
      <c r="G32" s="14">
        <f t="shared" si="8"/>
        <v>0</v>
      </c>
      <c r="H32" s="14">
        <f t="shared" ref="H32:L32" si="12">H26+H20+H14</f>
        <v>0</v>
      </c>
      <c r="I32" s="14">
        <f t="shared" si="12"/>
        <v>300</v>
      </c>
      <c r="J32" s="14">
        <f t="shared" si="12"/>
        <v>300</v>
      </c>
      <c r="K32" s="14">
        <f t="shared" si="12"/>
        <v>300</v>
      </c>
      <c r="L32" s="14">
        <f t="shared" si="12"/>
        <v>1800</v>
      </c>
      <c r="N32" s="9"/>
    </row>
    <row r="33" spans="1:14" ht="16.5" customHeight="1" x14ac:dyDescent="0.2">
      <c r="A33" s="98" t="s">
        <v>10</v>
      </c>
      <c r="B33" s="99"/>
      <c r="C33" s="100"/>
      <c r="D33" s="18"/>
      <c r="E33" s="16"/>
      <c r="F33" s="16"/>
      <c r="G33" s="16"/>
      <c r="H33" s="16"/>
      <c r="I33" s="16"/>
      <c r="J33" s="16"/>
      <c r="K33" s="16"/>
      <c r="L33" s="16"/>
      <c r="N33" s="9"/>
    </row>
    <row r="34" spans="1:14" ht="16.5" customHeight="1" x14ac:dyDescent="0.2">
      <c r="A34" s="74" t="s">
        <v>34</v>
      </c>
      <c r="B34" s="75"/>
      <c r="C34" s="76"/>
      <c r="D34" s="13" t="s">
        <v>0</v>
      </c>
      <c r="E34" s="14">
        <f t="shared" ref="E34:E45" si="13">SUM(F34:L34)</f>
        <v>0</v>
      </c>
      <c r="F34" s="14">
        <f>SUM(F35:F39)</f>
        <v>0</v>
      </c>
      <c r="G34" s="14">
        <f t="shared" ref="G34:L34" si="14">SUM(G35:G39)</f>
        <v>0</v>
      </c>
      <c r="H34" s="14">
        <f t="shared" si="14"/>
        <v>0</v>
      </c>
      <c r="I34" s="14">
        <f t="shared" si="14"/>
        <v>0</v>
      </c>
      <c r="J34" s="14">
        <f t="shared" si="14"/>
        <v>0</v>
      </c>
      <c r="K34" s="14">
        <f t="shared" si="14"/>
        <v>0</v>
      </c>
      <c r="L34" s="14">
        <f t="shared" si="14"/>
        <v>0</v>
      </c>
      <c r="N34" s="9"/>
    </row>
    <row r="35" spans="1:14" x14ac:dyDescent="0.2">
      <c r="A35" s="77"/>
      <c r="B35" s="78"/>
      <c r="C35" s="79"/>
      <c r="D35" s="15" t="s">
        <v>18</v>
      </c>
      <c r="E35" s="16">
        <f t="shared" si="13"/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N35" s="9"/>
    </row>
    <row r="36" spans="1:14" x14ac:dyDescent="0.2">
      <c r="A36" s="77"/>
      <c r="B36" s="78"/>
      <c r="C36" s="79"/>
      <c r="D36" s="15" t="s">
        <v>6</v>
      </c>
      <c r="E36" s="16">
        <f t="shared" si="13"/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N36" s="9"/>
    </row>
    <row r="37" spans="1:14" x14ac:dyDescent="0.2">
      <c r="A37" s="77"/>
      <c r="B37" s="78"/>
      <c r="C37" s="79"/>
      <c r="D37" s="15" t="s">
        <v>7</v>
      </c>
      <c r="E37" s="16">
        <f t="shared" si="13"/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N37" s="9"/>
    </row>
    <row r="38" spans="1:14" x14ac:dyDescent="0.2">
      <c r="A38" s="77"/>
      <c r="B38" s="78"/>
      <c r="C38" s="79"/>
      <c r="D38" s="15" t="s">
        <v>36</v>
      </c>
      <c r="E38" s="16">
        <f t="shared" si="13"/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N38" s="9"/>
    </row>
    <row r="39" spans="1:14" x14ac:dyDescent="0.2">
      <c r="A39" s="80"/>
      <c r="B39" s="81"/>
      <c r="C39" s="82"/>
      <c r="D39" s="15" t="s">
        <v>8</v>
      </c>
      <c r="E39" s="16">
        <f t="shared" si="13"/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N39" s="9"/>
    </row>
    <row r="40" spans="1:14" ht="16.5" customHeight="1" x14ac:dyDescent="0.2">
      <c r="A40" s="74" t="s">
        <v>35</v>
      </c>
      <c r="B40" s="75"/>
      <c r="C40" s="76"/>
      <c r="D40" s="13" t="s">
        <v>0</v>
      </c>
      <c r="E40" s="14">
        <f t="shared" si="13"/>
        <v>52696.372770000002</v>
      </c>
      <c r="F40" s="14">
        <f>SUM(F41:F45)</f>
        <v>3487.1053900000002</v>
      </c>
      <c r="G40" s="14">
        <f t="shared" ref="G40:L40" si="15">SUM(G41:G45)</f>
        <v>4392.0355</v>
      </c>
      <c r="H40" s="14">
        <f t="shared" si="15"/>
        <v>4687.8174799999997</v>
      </c>
      <c r="I40" s="14">
        <f t="shared" si="15"/>
        <v>5632.2143999999998</v>
      </c>
      <c r="J40" s="14">
        <f t="shared" si="15"/>
        <v>4348.6000000000004</v>
      </c>
      <c r="K40" s="14">
        <f t="shared" si="15"/>
        <v>4348.6000000000004</v>
      </c>
      <c r="L40" s="14">
        <f t="shared" si="15"/>
        <v>25800</v>
      </c>
      <c r="N40" s="8"/>
    </row>
    <row r="41" spans="1:14" x14ac:dyDescent="0.2">
      <c r="A41" s="77"/>
      <c r="B41" s="78"/>
      <c r="C41" s="79"/>
      <c r="D41" s="15" t="s">
        <v>18</v>
      </c>
      <c r="E41" s="16">
        <f t="shared" si="13"/>
        <v>0</v>
      </c>
      <c r="F41" s="16"/>
      <c r="G41" s="16"/>
      <c r="H41" s="16"/>
      <c r="I41" s="16"/>
      <c r="J41" s="16"/>
      <c r="K41" s="16"/>
      <c r="L41" s="16"/>
      <c r="N41" s="8"/>
    </row>
    <row r="42" spans="1:14" x14ac:dyDescent="0.2">
      <c r="A42" s="77"/>
      <c r="B42" s="78"/>
      <c r="C42" s="79"/>
      <c r="D42" s="15" t="s">
        <v>6</v>
      </c>
      <c r="E42" s="16">
        <f t="shared" si="13"/>
        <v>0</v>
      </c>
      <c r="F42" s="16"/>
      <c r="G42" s="16"/>
      <c r="H42" s="16"/>
      <c r="I42" s="16"/>
      <c r="J42" s="16"/>
      <c r="K42" s="16"/>
      <c r="L42" s="16"/>
      <c r="N42" s="8"/>
    </row>
    <row r="43" spans="1:14" x14ac:dyDescent="0.2">
      <c r="A43" s="77"/>
      <c r="B43" s="78"/>
      <c r="C43" s="79"/>
      <c r="D43" s="15" t="s">
        <v>7</v>
      </c>
      <c r="E43" s="16">
        <f t="shared" si="13"/>
        <v>599.73700000000008</v>
      </c>
      <c r="F43" s="16">
        <f>F30</f>
        <v>99.81</v>
      </c>
      <c r="G43" s="16">
        <f>G30</f>
        <v>499.92700000000002</v>
      </c>
      <c r="H43" s="16"/>
      <c r="I43" s="16"/>
      <c r="J43" s="16"/>
      <c r="K43" s="16"/>
      <c r="L43" s="16"/>
      <c r="N43" s="8"/>
    </row>
    <row r="44" spans="1:14" x14ac:dyDescent="0.2">
      <c r="A44" s="77"/>
      <c r="B44" s="78"/>
      <c r="C44" s="79"/>
      <c r="D44" s="15" t="s">
        <v>36</v>
      </c>
      <c r="E44" s="16">
        <f t="shared" si="13"/>
        <v>49396.635769999993</v>
      </c>
      <c r="F44" s="16">
        <f>F31</f>
        <v>3387.2953900000002</v>
      </c>
      <c r="G44" s="16">
        <f>G31</f>
        <v>3892.1084999999998</v>
      </c>
      <c r="H44" s="16">
        <f>H31</f>
        <v>4687.8174799999997</v>
      </c>
      <c r="I44" s="16">
        <f>I31</f>
        <v>5332.2143999999998</v>
      </c>
      <c r="J44" s="16">
        <f>J31</f>
        <v>4048.6</v>
      </c>
      <c r="K44" s="16">
        <f>K31</f>
        <v>4048.6</v>
      </c>
      <c r="L44" s="16">
        <f>L31</f>
        <v>24000</v>
      </c>
      <c r="N44" s="8"/>
    </row>
    <row r="45" spans="1:14" x14ac:dyDescent="0.2">
      <c r="A45" s="80"/>
      <c r="B45" s="81"/>
      <c r="C45" s="82"/>
      <c r="D45" s="15" t="s">
        <v>8</v>
      </c>
      <c r="E45" s="16">
        <f t="shared" si="13"/>
        <v>2700</v>
      </c>
      <c r="F45" s="16"/>
      <c r="G45" s="16"/>
      <c r="H45" s="16"/>
      <c r="I45" s="16">
        <f>I32</f>
        <v>300</v>
      </c>
      <c r="J45" s="16">
        <f>J32</f>
        <v>300</v>
      </c>
      <c r="K45" s="16">
        <f>K32</f>
        <v>300</v>
      </c>
      <c r="L45" s="16">
        <f>L32</f>
        <v>1800</v>
      </c>
      <c r="N45" s="8"/>
    </row>
    <row r="46" spans="1:14" ht="16.5" customHeight="1" x14ac:dyDescent="0.2">
      <c r="A46" s="98" t="s">
        <v>10</v>
      </c>
      <c r="B46" s="99"/>
      <c r="C46" s="100"/>
      <c r="D46" s="18"/>
      <c r="E46" s="16"/>
      <c r="F46" s="16"/>
      <c r="G46" s="16"/>
      <c r="H46" s="16"/>
      <c r="I46" s="16"/>
      <c r="J46" s="16"/>
      <c r="K46" s="16"/>
      <c r="L46" s="16"/>
      <c r="N46" s="9"/>
    </row>
    <row r="47" spans="1:14" ht="16.5" customHeight="1" x14ac:dyDescent="0.2">
      <c r="A47" s="74" t="s">
        <v>11</v>
      </c>
      <c r="B47" s="75"/>
      <c r="C47" s="76"/>
      <c r="D47" s="13" t="s">
        <v>0</v>
      </c>
      <c r="E47" s="14">
        <f t="shared" ref="E47:E58" si="16">SUM(F47:L47)</f>
        <v>0</v>
      </c>
      <c r="F47" s="14">
        <f>SUM(F48:F52)</f>
        <v>0</v>
      </c>
      <c r="G47" s="14">
        <f t="shared" ref="G47" si="17">SUM(G48:G52)</f>
        <v>0</v>
      </c>
      <c r="H47" s="14">
        <f t="shared" ref="H47:L47" si="18">SUM(H48:H52)</f>
        <v>0</v>
      </c>
      <c r="I47" s="14">
        <f t="shared" si="18"/>
        <v>0</v>
      </c>
      <c r="J47" s="14">
        <f t="shared" si="18"/>
        <v>0</v>
      </c>
      <c r="K47" s="14">
        <f t="shared" si="18"/>
        <v>0</v>
      </c>
      <c r="L47" s="14">
        <f t="shared" si="18"/>
        <v>0</v>
      </c>
      <c r="N47" s="9"/>
    </row>
    <row r="48" spans="1:14" x14ac:dyDescent="0.2">
      <c r="A48" s="77"/>
      <c r="B48" s="78"/>
      <c r="C48" s="79"/>
      <c r="D48" s="15" t="s">
        <v>18</v>
      </c>
      <c r="E48" s="16">
        <f t="shared" si="16"/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N48" s="9"/>
    </row>
    <row r="49" spans="1:14" x14ac:dyDescent="0.2">
      <c r="A49" s="77"/>
      <c r="B49" s="78"/>
      <c r="C49" s="79"/>
      <c r="D49" s="15" t="s">
        <v>6</v>
      </c>
      <c r="E49" s="16">
        <f t="shared" si="16"/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N49" s="9"/>
    </row>
    <row r="50" spans="1:14" x14ac:dyDescent="0.2">
      <c r="A50" s="77"/>
      <c r="B50" s="78"/>
      <c r="C50" s="79"/>
      <c r="D50" s="15" t="s">
        <v>7</v>
      </c>
      <c r="E50" s="16">
        <f t="shared" si="16"/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N50" s="9"/>
    </row>
    <row r="51" spans="1:14" x14ac:dyDescent="0.2">
      <c r="A51" s="77"/>
      <c r="B51" s="78"/>
      <c r="C51" s="79"/>
      <c r="D51" s="15" t="s">
        <v>36</v>
      </c>
      <c r="E51" s="16">
        <f t="shared" si="16"/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N51" s="9"/>
    </row>
    <row r="52" spans="1:14" x14ac:dyDescent="0.2">
      <c r="A52" s="80"/>
      <c r="B52" s="81"/>
      <c r="C52" s="82"/>
      <c r="D52" s="15" t="s">
        <v>8</v>
      </c>
      <c r="E52" s="16">
        <f t="shared" si="16"/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N52" s="9"/>
    </row>
    <row r="53" spans="1:14" ht="16.5" customHeight="1" x14ac:dyDescent="0.2">
      <c r="A53" s="74" t="s">
        <v>12</v>
      </c>
      <c r="B53" s="75"/>
      <c r="C53" s="76"/>
      <c r="D53" s="13" t="s">
        <v>0</v>
      </c>
      <c r="E53" s="14">
        <f t="shared" si="16"/>
        <v>52696.372770000002</v>
      </c>
      <c r="F53" s="14">
        <f>SUM(F54:F58)</f>
        <v>3487.1053900000002</v>
      </c>
      <c r="G53" s="14">
        <f t="shared" ref="G53" si="19">SUM(G54:G58)</f>
        <v>4392.0355</v>
      </c>
      <c r="H53" s="14">
        <f t="shared" ref="H53:L53" si="20">SUM(H54:H58)</f>
        <v>4687.8174799999997</v>
      </c>
      <c r="I53" s="14">
        <f t="shared" si="20"/>
        <v>5632.2143999999998</v>
      </c>
      <c r="J53" s="14">
        <f t="shared" si="20"/>
        <v>4348.6000000000004</v>
      </c>
      <c r="K53" s="14">
        <f t="shared" si="20"/>
        <v>4348.6000000000004</v>
      </c>
      <c r="L53" s="14">
        <f t="shared" si="20"/>
        <v>25800</v>
      </c>
      <c r="N53" s="8"/>
    </row>
    <row r="54" spans="1:14" x14ac:dyDescent="0.2">
      <c r="A54" s="77"/>
      <c r="B54" s="78"/>
      <c r="C54" s="79"/>
      <c r="D54" s="15" t="s">
        <v>18</v>
      </c>
      <c r="E54" s="16">
        <f t="shared" si="16"/>
        <v>0</v>
      </c>
      <c r="F54" s="16">
        <f>F28</f>
        <v>0</v>
      </c>
      <c r="G54" s="16">
        <f>G28</f>
        <v>0</v>
      </c>
      <c r="H54" s="16">
        <f t="shared" ref="H54:L54" si="21">H28</f>
        <v>0</v>
      </c>
      <c r="I54" s="16">
        <f t="shared" si="21"/>
        <v>0</v>
      </c>
      <c r="J54" s="16">
        <f t="shared" si="21"/>
        <v>0</v>
      </c>
      <c r="K54" s="16">
        <f t="shared" si="21"/>
        <v>0</v>
      </c>
      <c r="L54" s="16">
        <f t="shared" si="21"/>
        <v>0</v>
      </c>
      <c r="N54" s="8"/>
    </row>
    <row r="55" spans="1:14" x14ac:dyDescent="0.2">
      <c r="A55" s="77"/>
      <c r="B55" s="78"/>
      <c r="C55" s="79"/>
      <c r="D55" s="15" t="s">
        <v>6</v>
      </c>
      <c r="E55" s="16">
        <f t="shared" si="16"/>
        <v>0</v>
      </c>
      <c r="F55" s="16">
        <f>F29</f>
        <v>0</v>
      </c>
      <c r="G55" s="16">
        <f>G29</f>
        <v>0</v>
      </c>
      <c r="H55" s="16">
        <f t="shared" ref="H55:L55" si="22">H29</f>
        <v>0</v>
      </c>
      <c r="I55" s="16">
        <f t="shared" si="22"/>
        <v>0</v>
      </c>
      <c r="J55" s="16">
        <f t="shared" si="22"/>
        <v>0</v>
      </c>
      <c r="K55" s="16">
        <f t="shared" si="22"/>
        <v>0</v>
      </c>
      <c r="L55" s="16">
        <f t="shared" si="22"/>
        <v>0</v>
      </c>
      <c r="N55" s="8"/>
    </row>
    <row r="56" spans="1:14" x14ac:dyDescent="0.2">
      <c r="A56" s="77"/>
      <c r="B56" s="78"/>
      <c r="C56" s="79"/>
      <c r="D56" s="15" t="s">
        <v>7</v>
      </c>
      <c r="E56" s="16">
        <f t="shared" si="16"/>
        <v>599.73700000000008</v>
      </c>
      <c r="F56" s="16">
        <f t="shared" ref="F56:G56" si="23">F30</f>
        <v>99.81</v>
      </c>
      <c r="G56" s="16">
        <f t="shared" si="23"/>
        <v>499.92700000000002</v>
      </c>
      <c r="H56" s="16">
        <f t="shared" ref="H56:L56" si="24">H30</f>
        <v>0</v>
      </c>
      <c r="I56" s="16">
        <f t="shared" si="24"/>
        <v>0</v>
      </c>
      <c r="J56" s="16">
        <f t="shared" si="24"/>
        <v>0</v>
      </c>
      <c r="K56" s="16">
        <f t="shared" si="24"/>
        <v>0</v>
      </c>
      <c r="L56" s="16">
        <f t="shared" si="24"/>
        <v>0</v>
      </c>
      <c r="N56" s="8"/>
    </row>
    <row r="57" spans="1:14" x14ac:dyDescent="0.2">
      <c r="A57" s="77"/>
      <c r="B57" s="78"/>
      <c r="C57" s="79"/>
      <c r="D57" s="15" t="s">
        <v>36</v>
      </c>
      <c r="E57" s="16">
        <f t="shared" si="16"/>
        <v>49396.635769999993</v>
      </c>
      <c r="F57" s="16">
        <f t="shared" ref="F57:G57" si="25">F31</f>
        <v>3387.2953900000002</v>
      </c>
      <c r="G57" s="16">
        <f t="shared" si="25"/>
        <v>3892.1084999999998</v>
      </c>
      <c r="H57" s="16">
        <f t="shared" ref="H57:L57" si="26">H31</f>
        <v>4687.8174799999997</v>
      </c>
      <c r="I57" s="16">
        <f t="shared" si="26"/>
        <v>5332.2143999999998</v>
      </c>
      <c r="J57" s="16">
        <f t="shared" si="26"/>
        <v>4048.6</v>
      </c>
      <c r="K57" s="16">
        <f t="shared" si="26"/>
        <v>4048.6</v>
      </c>
      <c r="L57" s="16">
        <f t="shared" si="26"/>
        <v>24000</v>
      </c>
      <c r="N57" s="8"/>
    </row>
    <row r="58" spans="1:14" x14ac:dyDescent="0.2">
      <c r="A58" s="80"/>
      <c r="B58" s="81"/>
      <c r="C58" s="82"/>
      <c r="D58" s="15" t="s">
        <v>8</v>
      </c>
      <c r="E58" s="16">
        <f t="shared" si="16"/>
        <v>2700</v>
      </c>
      <c r="F58" s="16">
        <f t="shared" ref="F58:G58" si="27">F32</f>
        <v>0</v>
      </c>
      <c r="G58" s="16">
        <f t="shared" si="27"/>
        <v>0</v>
      </c>
      <c r="H58" s="16">
        <f t="shared" ref="H58:L58" si="28">H32</f>
        <v>0</v>
      </c>
      <c r="I58" s="16">
        <f t="shared" si="28"/>
        <v>300</v>
      </c>
      <c r="J58" s="16">
        <f t="shared" si="28"/>
        <v>300</v>
      </c>
      <c r="K58" s="16">
        <f t="shared" si="28"/>
        <v>300</v>
      </c>
      <c r="L58" s="16">
        <f t="shared" si="28"/>
        <v>1800</v>
      </c>
      <c r="N58" s="8"/>
    </row>
    <row r="59" spans="1:14" ht="16.5" customHeight="1" x14ac:dyDescent="0.2">
      <c r="A59" s="83" t="s">
        <v>10</v>
      </c>
      <c r="B59" s="84"/>
      <c r="C59" s="85"/>
      <c r="D59" s="18"/>
      <c r="E59" s="16"/>
      <c r="F59" s="16"/>
      <c r="G59" s="16"/>
      <c r="H59" s="16"/>
      <c r="I59" s="16"/>
      <c r="J59" s="16"/>
      <c r="K59" s="16"/>
      <c r="L59" s="16"/>
      <c r="N59" s="8"/>
    </row>
    <row r="60" spans="1:14" ht="16.5" customHeight="1" x14ac:dyDescent="0.2">
      <c r="A60" s="74" t="s">
        <v>16</v>
      </c>
      <c r="B60" s="75"/>
      <c r="C60" s="76"/>
      <c r="D60" s="13" t="s">
        <v>0</v>
      </c>
      <c r="E60" s="14">
        <f t="shared" ref="E60:E71" si="29">SUM(F60:L60)</f>
        <v>1723.6138899999999</v>
      </c>
      <c r="F60" s="14">
        <f>SUM(F61:F65)</f>
        <v>1567.5053899999998</v>
      </c>
      <c r="G60" s="14">
        <f t="shared" ref="G60" si="30">SUM(G61:G65)</f>
        <v>156.10849999999999</v>
      </c>
      <c r="H60" s="14">
        <f t="shared" ref="H60:L60" si="31">SUM(H61:H65)</f>
        <v>0</v>
      </c>
      <c r="I60" s="14">
        <f t="shared" si="31"/>
        <v>0</v>
      </c>
      <c r="J60" s="14">
        <f t="shared" si="31"/>
        <v>0</v>
      </c>
      <c r="K60" s="14">
        <f t="shared" si="31"/>
        <v>0</v>
      </c>
      <c r="L60" s="14">
        <f t="shared" si="31"/>
        <v>0</v>
      </c>
      <c r="N60" s="8"/>
    </row>
    <row r="61" spans="1:14" x14ac:dyDescent="0.2">
      <c r="A61" s="77"/>
      <c r="B61" s="78"/>
      <c r="C61" s="79"/>
      <c r="D61" s="15" t="s">
        <v>18</v>
      </c>
      <c r="E61" s="16">
        <f t="shared" si="29"/>
        <v>0</v>
      </c>
      <c r="F61" s="16">
        <f>F10+F22</f>
        <v>0</v>
      </c>
      <c r="G61" s="16">
        <f>G10+G22</f>
        <v>0</v>
      </c>
      <c r="H61" s="16">
        <f t="shared" ref="H61:L61" si="32">H10+H22</f>
        <v>0</v>
      </c>
      <c r="I61" s="16">
        <f t="shared" si="32"/>
        <v>0</v>
      </c>
      <c r="J61" s="16">
        <f t="shared" si="32"/>
        <v>0</v>
      </c>
      <c r="K61" s="16">
        <f t="shared" si="32"/>
        <v>0</v>
      </c>
      <c r="L61" s="16">
        <f t="shared" si="32"/>
        <v>0</v>
      </c>
      <c r="N61" s="8"/>
    </row>
    <row r="62" spans="1:14" x14ac:dyDescent="0.2">
      <c r="A62" s="77"/>
      <c r="B62" s="78"/>
      <c r="C62" s="79"/>
      <c r="D62" s="15" t="s">
        <v>6</v>
      </c>
      <c r="E62" s="16">
        <f t="shared" si="29"/>
        <v>0</v>
      </c>
      <c r="F62" s="16">
        <f>F11+F23</f>
        <v>0</v>
      </c>
      <c r="G62" s="16">
        <f>G11+G23</f>
        <v>0</v>
      </c>
      <c r="H62" s="16">
        <f t="shared" ref="H62:L62" si="33">H11+H23</f>
        <v>0</v>
      </c>
      <c r="I62" s="16">
        <f t="shared" si="33"/>
        <v>0</v>
      </c>
      <c r="J62" s="16">
        <f t="shared" si="33"/>
        <v>0</v>
      </c>
      <c r="K62" s="16">
        <f t="shared" si="33"/>
        <v>0</v>
      </c>
      <c r="L62" s="16">
        <f t="shared" si="33"/>
        <v>0</v>
      </c>
      <c r="N62" s="8"/>
    </row>
    <row r="63" spans="1:14" x14ac:dyDescent="0.2">
      <c r="A63" s="77"/>
      <c r="B63" s="78"/>
      <c r="C63" s="79"/>
      <c r="D63" s="15" t="s">
        <v>7</v>
      </c>
      <c r="E63" s="16">
        <f t="shared" si="29"/>
        <v>99.81</v>
      </c>
      <c r="F63" s="16">
        <f>F12+F24</f>
        <v>99.81</v>
      </c>
      <c r="G63" s="16"/>
      <c r="H63" s="16"/>
      <c r="I63" s="16">
        <f t="shared" ref="I63:L63" si="34">I12+I24</f>
        <v>0</v>
      </c>
      <c r="J63" s="16">
        <f t="shared" si="34"/>
        <v>0</v>
      </c>
      <c r="K63" s="16">
        <f t="shared" si="34"/>
        <v>0</v>
      </c>
      <c r="L63" s="16">
        <f t="shared" si="34"/>
        <v>0</v>
      </c>
      <c r="N63" s="8"/>
    </row>
    <row r="64" spans="1:14" x14ac:dyDescent="0.2">
      <c r="A64" s="77"/>
      <c r="B64" s="78"/>
      <c r="C64" s="79"/>
      <c r="D64" s="15" t="s">
        <v>36</v>
      </c>
      <c r="E64" s="16">
        <f t="shared" si="29"/>
        <v>1623.8038899999999</v>
      </c>
      <c r="F64" s="16">
        <f>F13+F25</f>
        <v>1467.6953899999999</v>
      </c>
      <c r="G64" s="16">
        <f>G13+G25</f>
        <v>156.10849999999999</v>
      </c>
      <c r="H64" s="16">
        <f>H13</f>
        <v>0</v>
      </c>
      <c r="I64" s="16">
        <f>I13</f>
        <v>0</v>
      </c>
      <c r="J64" s="16">
        <f t="shared" ref="J64:L64" si="35">J13+J25</f>
        <v>0</v>
      </c>
      <c r="K64" s="16">
        <f t="shared" si="35"/>
        <v>0</v>
      </c>
      <c r="L64" s="16">
        <f t="shared" si="35"/>
        <v>0</v>
      </c>
      <c r="N64" s="8"/>
    </row>
    <row r="65" spans="1:14" x14ac:dyDescent="0.2">
      <c r="A65" s="80"/>
      <c r="B65" s="81"/>
      <c r="C65" s="82"/>
      <c r="D65" s="15" t="s">
        <v>8</v>
      </c>
      <c r="E65" s="16">
        <f t="shared" si="29"/>
        <v>0</v>
      </c>
      <c r="F65" s="16">
        <f>F14+F26</f>
        <v>0</v>
      </c>
      <c r="G65" s="16">
        <f>G14+G26</f>
        <v>0</v>
      </c>
      <c r="H65" s="16">
        <f t="shared" ref="H65:L65" si="36">H14+H26</f>
        <v>0</v>
      </c>
      <c r="I65" s="16">
        <f t="shared" si="36"/>
        <v>0</v>
      </c>
      <c r="J65" s="16">
        <f t="shared" si="36"/>
        <v>0</v>
      </c>
      <c r="K65" s="16">
        <f t="shared" si="36"/>
        <v>0</v>
      </c>
      <c r="L65" s="16">
        <f t="shared" si="36"/>
        <v>0</v>
      </c>
      <c r="N65" s="8"/>
    </row>
    <row r="66" spans="1:14" ht="16.5" customHeight="1" x14ac:dyDescent="0.2">
      <c r="A66" s="74" t="s">
        <v>15</v>
      </c>
      <c r="B66" s="75"/>
      <c r="C66" s="76"/>
      <c r="D66" s="13" t="s">
        <v>0</v>
      </c>
      <c r="E66" s="14">
        <f t="shared" si="29"/>
        <v>50972.758880000001</v>
      </c>
      <c r="F66" s="14">
        <f>SUM(F67:F71)</f>
        <v>1919.6000000000004</v>
      </c>
      <c r="G66" s="14">
        <f>SUM(G67:G71)</f>
        <v>4235.9269999999997</v>
      </c>
      <c r="H66" s="14">
        <f>SUM(H67:H71)</f>
        <v>4687.8174799999997</v>
      </c>
      <c r="I66" s="14">
        <f t="shared" ref="I66:L66" si="37">SUM(I67:I71)</f>
        <v>5632.2143999999998</v>
      </c>
      <c r="J66" s="14">
        <f t="shared" si="37"/>
        <v>4348.6000000000004</v>
      </c>
      <c r="K66" s="14">
        <f t="shared" si="37"/>
        <v>4348.6000000000004</v>
      </c>
      <c r="L66" s="14">
        <f t="shared" si="37"/>
        <v>25800</v>
      </c>
      <c r="N66" s="8"/>
    </row>
    <row r="67" spans="1:14" x14ac:dyDescent="0.2">
      <c r="A67" s="77"/>
      <c r="B67" s="78"/>
      <c r="C67" s="79"/>
      <c r="D67" s="15" t="s">
        <v>18</v>
      </c>
      <c r="E67" s="16">
        <f t="shared" si="29"/>
        <v>0</v>
      </c>
      <c r="F67" s="16">
        <f>F28-F61</f>
        <v>0</v>
      </c>
      <c r="G67" s="16">
        <f>G28-G61</f>
        <v>0</v>
      </c>
      <c r="H67" s="16">
        <f t="shared" ref="H67:L67" si="38">H28-H61</f>
        <v>0</v>
      </c>
      <c r="I67" s="16">
        <f t="shared" si="38"/>
        <v>0</v>
      </c>
      <c r="J67" s="16">
        <f t="shared" si="38"/>
        <v>0</v>
      </c>
      <c r="K67" s="16">
        <f t="shared" si="38"/>
        <v>0</v>
      </c>
      <c r="L67" s="16">
        <f t="shared" si="38"/>
        <v>0</v>
      </c>
      <c r="N67" s="8"/>
    </row>
    <row r="68" spans="1:14" x14ac:dyDescent="0.2">
      <c r="A68" s="77"/>
      <c r="B68" s="78"/>
      <c r="C68" s="79"/>
      <c r="D68" s="15" t="s">
        <v>6</v>
      </c>
      <c r="E68" s="16">
        <f t="shared" si="29"/>
        <v>0</v>
      </c>
      <c r="F68" s="16">
        <f>F29-F62</f>
        <v>0</v>
      </c>
      <c r="G68" s="16">
        <f>G29-G62</f>
        <v>0</v>
      </c>
      <c r="H68" s="16">
        <f t="shared" ref="H68:L68" si="39">H29-H62</f>
        <v>0</v>
      </c>
      <c r="I68" s="16">
        <f t="shared" si="39"/>
        <v>0</v>
      </c>
      <c r="J68" s="16">
        <f t="shared" si="39"/>
        <v>0</v>
      </c>
      <c r="K68" s="16">
        <f t="shared" si="39"/>
        <v>0</v>
      </c>
      <c r="L68" s="16">
        <f t="shared" si="39"/>
        <v>0</v>
      </c>
      <c r="N68" s="8"/>
    </row>
    <row r="69" spans="1:14" x14ac:dyDescent="0.2">
      <c r="A69" s="77"/>
      <c r="B69" s="78"/>
      <c r="C69" s="79"/>
      <c r="D69" s="15" t="s">
        <v>7</v>
      </c>
      <c r="E69" s="16">
        <f t="shared" si="29"/>
        <v>499.92700000000002</v>
      </c>
      <c r="F69" s="16">
        <f t="shared" ref="F69" si="40">F30-F63</f>
        <v>0</v>
      </c>
      <c r="G69" s="16">
        <f>G30-G63</f>
        <v>499.92700000000002</v>
      </c>
      <c r="H69" s="16">
        <f>H24</f>
        <v>0</v>
      </c>
      <c r="I69" s="16">
        <f t="shared" ref="I69:L69" si="41">I30-I63</f>
        <v>0</v>
      </c>
      <c r="J69" s="16">
        <f t="shared" si="41"/>
        <v>0</v>
      </c>
      <c r="K69" s="16">
        <f t="shared" si="41"/>
        <v>0</v>
      </c>
      <c r="L69" s="16">
        <f t="shared" si="41"/>
        <v>0</v>
      </c>
      <c r="N69" s="8"/>
    </row>
    <row r="70" spans="1:14" x14ac:dyDescent="0.2">
      <c r="A70" s="77"/>
      <c r="B70" s="78"/>
      <c r="C70" s="79"/>
      <c r="D70" s="15" t="s">
        <v>36</v>
      </c>
      <c r="E70" s="16">
        <f t="shared" si="29"/>
        <v>47772.831879999998</v>
      </c>
      <c r="F70" s="16">
        <f t="shared" ref="F70:G70" si="42">F31-F64</f>
        <v>1919.6000000000004</v>
      </c>
      <c r="G70" s="16">
        <f t="shared" si="42"/>
        <v>3736</v>
      </c>
      <c r="H70" s="16">
        <f>H31</f>
        <v>4687.8174799999997</v>
      </c>
      <c r="I70" s="16">
        <f>I31</f>
        <v>5332.2143999999998</v>
      </c>
      <c r="J70" s="16">
        <f t="shared" ref="J70:L70" si="43">J31-J64</f>
        <v>4048.6</v>
      </c>
      <c r="K70" s="16">
        <f t="shared" si="43"/>
        <v>4048.6</v>
      </c>
      <c r="L70" s="16">
        <f t="shared" si="43"/>
        <v>24000</v>
      </c>
    </row>
    <row r="71" spans="1:14" x14ac:dyDescent="0.2">
      <c r="A71" s="80"/>
      <c r="B71" s="81"/>
      <c r="C71" s="82"/>
      <c r="D71" s="15" t="s">
        <v>8</v>
      </c>
      <c r="E71" s="16">
        <f t="shared" si="29"/>
        <v>2700</v>
      </c>
      <c r="F71" s="16">
        <f t="shared" ref="F71:G71" si="44">F32-F65</f>
        <v>0</v>
      </c>
      <c r="G71" s="16">
        <f t="shared" si="44"/>
        <v>0</v>
      </c>
      <c r="H71" s="16">
        <f t="shared" ref="H71:L71" si="45">H32-H65</f>
        <v>0</v>
      </c>
      <c r="I71" s="16">
        <f t="shared" si="45"/>
        <v>300</v>
      </c>
      <c r="J71" s="16">
        <f t="shared" si="45"/>
        <v>300</v>
      </c>
      <c r="K71" s="16">
        <f t="shared" si="45"/>
        <v>300</v>
      </c>
      <c r="L71" s="16">
        <f t="shared" si="45"/>
        <v>1800</v>
      </c>
    </row>
    <row r="73" spans="1:14" x14ac:dyDescent="0.2">
      <c r="E73" s="4"/>
    </row>
    <row r="74" spans="1:14" x14ac:dyDescent="0.2">
      <c r="E74" s="4"/>
      <c r="F74" s="4"/>
      <c r="G74" s="4"/>
      <c r="H74" s="4"/>
      <c r="I74" s="4"/>
      <c r="J74" s="4"/>
      <c r="K74" s="4"/>
      <c r="L74" s="4"/>
    </row>
    <row r="75" spans="1:14" x14ac:dyDescent="0.2">
      <c r="E75" s="4"/>
      <c r="F75" s="4"/>
      <c r="G75" s="4"/>
      <c r="H75" s="4"/>
      <c r="I75" s="4"/>
      <c r="J75" s="4"/>
      <c r="K75" s="4"/>
      <c r="L75" s="4"/>
    </row>
    <row r="76" spans="1:14" x14ac:dyDescent="0.2">
      <c r="E76" s="4"/>
      <c r="F76" s="7"/>
      <c r="G76" s="7"/>
      <c r="H76" s="7"/>
      <c r="I76" s="7"/>
      <c r="J76" s="7"/>
      <c r="K76" s="7"/>
      <c r="L76" s="7"/>
    </row>
    <row r="77" spans="1:14" x14ac:dyDescent="0.2">
      <c r="E77" s="4"/>
    </row>
    <row r="78" spans="1:14" x14ac:dyDescent="0.2">
      <c r="E78" s="4"/>
    </row>
  </sheetData>
  <mergeCells count="24">
    <mergeCell ref="A3:L3"/>
    <mergeCell ref="B9:B20"/>
    <mergeCell ref="A9:A20"/>
    <mergeCell ref="C15:C20"/>
    <mergeCell ref="E6:L6"/>
    <mergeCell ref="C9:C14"/>
    <mergeCell ref="E5:L5"/>
    <mergeCell ref="A5:A7"/>
    <mergeCell ref="B5:B7"/>
    <mergeCell ref="C5:C7"/>
    <mergeCell ref="D5:D7"/>
    <mergeCell ref="A60:C65"/>
    <mergeCell ref="A66:C71"/>
    <mergeCell ref="A59:C59"/>
    <mergeCell ref="A53:C58"/>
    <mergeCell ref="A21:A26"/>
    <mergeCell ref="B21:B26"/>
    <mergeCell ref="C21:C26"/>
    <mergeCell ref="A47:C52"/>
    <mergeCell ref="A27:C32"/>
    <mergeCell ref="A46:C46"/>
    <mergeCell ref="A33:C33"/>
    <mergeCell ref="A34:C39"/>
    <mergeCell ref="A40:C45"/>
  </mergeCells>
  <printOptions horizontalCentered="1"/>
  <pageMargins left="1.1811023622047245" right="0.39370078740157483" top="0.47244094488188981" bottom="0.47244094488188981" header="0.31496062992125984" footer="0.31496062992125984"/>
  <pageSetup paperSize="9" scale="47" fitToHeight="2" orientation="landscape" r:id="rId1"/>
  <rowBreaks count="1" manualBreakCount="1">
    <brk id="58" max="16" man="1"/>
  </rowBreaks>
  <ignoredErrors>
    <ignoredError sqref="F31 E15 E22 E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5"/>
      <c r="B1" s="25"/>
      <c r="C1" s="25"/>
      <c r="D1" s="24" t="s">
        <v>39</v>
      </c>
    </row>
    <row r="2" spans="1:4" x14ac:dyDescent="0.2">
      <c r="A2" s="112" t="s">
        <v>40</v>
      </c>
      <c r="B2" s="112"/>
      <c r="C2" s="112"/>
      <c r="D2" s="112"/>
    </row>
    <row r="3" spans="1:4" x14ac:dyDescent="0.2">
      <c r="A3" s="26"/>
      <c r="B3" s="26"/>
      <c r="C3" s="26"/>
      <c r="D3" s="26"/>
    </row>
    <row r="4" spans="1:4" ht="87" customHeight="1" x14ac:dyDescent="0.2">
      <c r="A4" s="20" t="s">
        <v>25</v>
      </c>
      <c r="B4" s="20" t="s">
        <v>41</v>
      </c>
      <c r="C4" s="20" t="s">
        <v>42</v>
      </c>
      <c r="D4" s="20" t="s">
        <v>43</v>
      </c>
    </row>
    <row r="5" spans="1:4" x14ac:dyDescent="0.2">
      <c r="A5" s="21">
        <v>1</v>
      </c>
      <c r="B5" s="21">
        <v>2</v>
      </c>
      <c r="C5" s="21">
        <v>3</v>
      </c>
      <c r="D5" s="21">
        <v>4</v>
      </c>
    </row>
    <row r="6" spans="1:4" x14ac:dyDescent="0.2">
      <c r="A6" s="111" t="s">
        <v>46</v>
      </c>
      <c r="B6" s="111"/>
      <c r="C6" s="111"/>
      <c r="D6" s="111"/>
    </row>
    <row r="7" spans="1:4" x14ac:dyDescent="0.2">
      <c r="A7" s="111" t="s">
        <v>47</v>
      </c>
      <c r="B7" s="111"/>
      <c r="C7" s="111"/>
      <c r="D7" s="111"/>
    </row>
    <row r="8" spans="1:4" ht="132" customHeight="1" x14ac:dyDescent="0.2">
      <c r="A8" s="22" t="s">
        <v>44</v>
      </c>
      <c r="B8" s="23" t="s">
        <v>48</v>
      </c>
      <c r="C8" s="23" t="s">
        <v>102</v>
      </c>
      <c r="D8" s="23"/>
    </row>
    <row r="9" spans="1:4" x14ac:dyDescent="0.2">
      <c r="A9" s="111" t="s">
        <v>50</v>
      </c>
      <c r="B9" s="111"/>
      <c r="C9" s="111"/>
      <c r="D9" s="111"/>
    </row>
    <row r="10" spans="1:4" ht="96.75" customHeight="1" x14ac:dyDescent="0.2">
      <c r="A10" s="22" t="s">
        <v>45</v>
      </c>
      <c r="B10" s="23" t="s">
        <v>49</v>
      </c>
      <c r="C10" s="23" t="s">
        <v>101</v>
      </c>
      <c r="D10" s="23"/>
    </row>
    <row r="11" spans="1:4" x14ac:dyDescent="0.2">
      <c r="A11" s="26"/>
      <c r="B11" s="26"/>
      <c r="C11" s="26"/>
      <c r="D11" s="26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1"/>
  <sheetViews>
    <sheetView view="pageBreakPreview" zoomScale="60" zoomScaleNormal="100" workbookViewId="0">
      <selection activeCell="E25" sqref="E25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7" width="17.7109375" customWidth="1"/>
    <col min="12" max="12" width="14.42578125" customWidth="1"/>
    <col min="13" max="13" width="18.28515625" customWidth="1"/>
  </cols>
  <sheetData>
    <row r="1" spans="1:13" ht="15.75" x14ac:dyDescent="0.25">
      <c r="A1" s="113" t="s">
        <v>51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5.75" x14ac:dyDescent="0.25">
      <c r="A2" s="114" t="s">
        <v>52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5.75" x14ac:dyDescent="0.2">
      <c r="A3" s="115" t="s">
        <v>53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</row>
    <row r="4" spans="1:13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ht="21.75" customHeight="1" x14ac:dyDescent="0.2">
      <c r="A5" s="116" t="s">
        <v>54</v>
      </c>
      <c r="B5" s="116" t="s">
        <v>55</v>
      </c>
      <c r="C5" s="116" t="s">
        <v>56</v>
      </c>
      <c r="D5" s="116" t="s">
        <v>57</v>
      </c>
      <c r="E5" s="116" t="s">
        <v>58</v>
      </c>
      <c r="F5" s="116" t="s">
        <v>59</v>
      </c>
      <c r="G5" s="116" t="s">
        <v>60</v>
      </c>
      <c r="H5" s="119" t="s">
        <v>61</v>
      </c>
      <c r="I5" s="119"/>
      <c r="J5" s="119"/>
      <c r="K5" s="119"/>
      <c r="L5" s="116" t="s">
        <v>62</v>
      </c>
      <c r="M5" s="116" t="s">
        <v>63</v>
      </c>
    </row>
    <row r="6" spans="1:13" ht="15.75" x14ac:dyDescent="0.2">
      <c r="A6" s="117"/>
      <c r="B6" s="117"/>
      <c r="C6" s="117"/>
      <c r="D6" s="117"/>
      <c r="E6" s="117"/>
      <c r="F6" s="117"/>
      <c r="G6" s="117"/>
      <c r="H6" s="119" t="s">
        <v>0</v>
      </c>
      <c r="I6" s="119" t="s">
        <v>64</v>
      </c>
      <c r="J6" s="119"/>
      <c r="K6" s="119"/>
      <c r="L6" s="117"/>
      <c r="M6" s="117"/>
    </row>
    <row r="7" spans="1:13" ht="50.25" customHeight="1" x14ac:dyDescent="0.2">
      <c r="A7" s="118"/>
      <c r="B7" s="118"/>
      <c r="C7" s="118"/>
      <c r="D7" s="118"/>
      <c r="E7" s="118"/>
      <c r="F7" s="118"/>
      <c r="G7" s="118"/>
      <c r="H7" s="119"/>
      <c r="I7" s="28" t="s">
        <v>65</v>
      </c>
      <c r="J7" s="28" t="s">
        <v>66</v>
      </c>
      <c r="K7" s="28" t="s">
        <v>67</v>
      </c>
      <c r="L7" s="118"/>
      <c r="M7" s="118"/>
    </row>
    <row r="8" spans="1:13" x14ac:dyDescent="0.2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</row>
    <row r="9" spans="1:13" ht="15.75" x14ac:dyDescent="0.2">
      <c r="A9" s="30"/>
      <c r="B9" s="31"/>
      <c r="C9" s="32"/>
      <c r="D9" s="32"/>
      <c r="E9" s="33"/>
      <c r="F9" s="32"/>
      <c r="G9" s="32"/>
      <c r="H9" s="34"/>
      <c r="I9" s="34"/>
      <c r="J9" s="35"/>
      <c r="K9" s="35"/>
      <c r="L9" s="32"/>
      <c r="M9" s="36"/>
    </row>
    <row r="10" spans="1:13" ht="15.75" x14ac:dyDescent="0.2">
      <c r="A10" s="30"/>
      <c r="B10" s="31"/>
      <c r="C10" s="32"/>
      <c r="D10" s="32"/>
      <c r="E10" s="32"/>
      <c r="F10" s="32"/>
      <c r="G10" s="32"/>
      <c r="H10" s="34"/>
      <c r="I10" s="34"/>
      <c r="J10" s="34"/>
      <c r="K10" s="34"/>
      <c r="L10" s="32"/>
      <c r="M10" s="36"/>
    </row>
    <row r="11" spans="1:13" ht="15.75" x14ac:dyDescent="0.2">
      <c r="A11" s="37"/>
      <c r="B11" s="38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6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8"/>
  <sheetViews>
    <sheetView view="pageBreakPreview" zoomScale="60" zoomScaleNormal="100" workbookViewId="0">
      <selection activeCell="C11" sqref="C11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13" t="s">
        <v>68</v>
      </c>
      <c r="B1" s="113"/>
      <c r="C1" s="113"/>
      <c r="D1" s="113"/>
      <c r="E1" s="113"/>
      <c r="F1" s="113"/>
      <c r="G1" s="113"/>
    </row>
    <row r="2" spans="1:7" ht="15.75" x14ac:dyDescent="0.25">
      <c r="A2" s="114" t="s">
        <v>69</v>
      </c>
      <c r="B2" s="114"/>
      <c r="C2" s="114"/>
      <c r="D2" s="114"/>
      <c r="E2" s="114"/>
      <c r="F2" s="114"/>
      <c r="G2" s="114"/>
    </row>
    <row r="3" spans="1:7" ht="15.75" x14ac:dyDescent="0.25">
      <c r="A3" s="39"/>
      <c r="B3" s="39"/>
      <c r="C3" s="39"/>
      <c r="D3" s="39"/>
      <c r="E3" s="39"/>
      <c r="F3" s="39"/>
      <c r="G3" s="39"/>
    </row>
    <row r="4" spans="1:7" ht="94.5" customHeight="1" x14ac:dyDescent="0.2">
      <c r="A4" s="48" t="s">
        <v>70</v>
      </c>
      <c r="B4" s="48" t="s">
        <v>75</v>
      </c>
      <c r="C4" s="48" t="s">
        <v>56</v>
      </c>
      <c r="D4" s="48" t="s">
        <v>71</v>
      </c>
      <c r="E4" s="48" t="s">
        <v>72</v>
      </c>
      <c r="F4" s="48" t="s">
        <v>73</v>
      </c>
      <c r="G4" s="48" t="s">
        <v>74</v>
      </c>
    </row>
    <row r="5" spans="1:7" x14ac:dyDescent="0.2">
      <c r="A5" s="40">
        <v>1</v>
      </c>
      <c r="B5" s="40">
        <v>2</v>
      </c>
      <c r="C5" s="40">
        <v>3</v>
      </c>
      <c r="D5" s="40">
        <v>4</v>
      </c>
      <c r="E5" s="40">
        <v>5</v>
      </c>
      <c r="F5" s="40">
        <v>6</v>
      </c>
      <c r="G5" s="40">
        <v>7</v>
      </c>
    </row>
    <row r="6" spans="1:7" ht="15.75" x14ac:dyDescent="0.2">
      <c r="A6" s="41"/>
      <c r="B6" s="42"/>
      <c r="C6" s="43"/>
      <c r="D6" s="43"/>
      <c r="E6" s="43"/>
      <c r="F6" s="43"/>
      <c r="G6" s="45"/>
    </row>
    <row r="7" spans="1:7" ht="15.75" x14ac:dyDescent="0.2">
      <c r="A7" s="41"/>
      <c r="B7" s="42"/>
      <c r="C7" s="43"/>
      <c r="D7" s="43"/>
      <c r="E7" s="43"/>
      <c r="F7" s="43"/>
      <c r="G7" s="45"/>
    </row>
    <row r="8" spans="1:7" ht="15.75" x14ac:dyDescent="0.2">
      <c r="A8" s="46"/>
      <c r="B8" s="47"/>
      <c r="C8" s="44"/>
      <c r="D8" s="44"/>
      <c r="E8" s="44"/>
      <c r="F8" s="44"/>
      <c r="G8" s="45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13" t="s">
        <v>76</v>
      </c>
      <c r="B1" s="113"/>
      <c r="C1" s="113"/>
      <c r="D1" s="113"/>
    </row>
    <row r="2" spans="1:4" ht="15.75" x14ac:dyDescent="0.25">
      <c r="A2" s="114" t="s">
        <v>77</v>
      </c>
      <c r="B2" s="114"/>
      <c r="C2" s="114"/>
      <c r="D2" s="114"/>
    </row>
    <row r="3" spans="1:4" ht="15.75" x14ac:dyDescent="0.25">
      <c r="A3" s="120" t="s">
        <v>78</v>
      </c>
      <c r="B3" s="120"/>
      <c r="C3" s="120"/>
      <c r="D3" s="120"/>
    </row>
    <row r="4" spans="1:4" ht="15.75" x14ac:dyDescent="0.25">
      <c r="A4" s="114" t="s">
        <v>79</v>
      </c>
      <c r="B4" s="114"/>
      <c r="C4" s="114"/>
      <c r="D4" s="114"/>
    </row>
    <row r="5" spans="1:4" ht="15.75" x14ac:dyDescent="0.25">
      <c r="A5" s="49"/>
      <c r="B5" s="49"/>
      <c r="C5" s="49"/>
      <c r="D5" s="49"/>
    </row>
    <row r="6" spans="1:4" ht="125.25" customHeight="1" x14ac:dyDescent="0.2">
      <c r="A6" s="57" t="s">
        <v>70</v>
      </c>
      <c r="B6" s="57" t="s">
        <v>82</v>
      </c>
      <c r="C6" s="57" t="s">
        <v>80</v>
      </c>
      <c r="D6" s="57" t="s">
        <v>81</v>
      </c>
    </row>
    <row r="7" spans="1:4" x14ac:dyDescent="0.2">
      <c r="A7" s="50">
        <v>1</v>
      </c>
      <c r="B7" s="50">
        <v>2</v>
      </c>
      <c r="C7" s="50">
        <v>3</v>
      </c>
      <c r="D7" s="50">
        <v>4</v>
      </c>
    </row>
    <row r="8" spans="1:4" ht="15.75" x14ac:dyDescent="0.2">
      <c r="A8" s="51"/>
      <c r="B8" s="52"/>
      <c r="C8" s="53"/>
      <c r="D8" s="53"/>
    </row>
    <row r="9" spans="1:4" ht="15.75" x14ac:dyDescent="0.2">
      <c r="A9" s="51"/>
      <c r="B9" s="52"/>
      <c r="C9" s="53"/>
      <c r="D9" s="53"/>
    </row>
    <row r="10" spans="1:4" ht="15.75" x14ac:dyDescent="0.2">
      <c r="A10" s="55"/>
      <c r="B10" s="56"/>
      <c r="C10" s="54"/>
      <c r="D10" s="54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11"/>
  <sheetViews>
    <sheetView zoomScaleNormal="100" workbookViewId="0">
      <selection activeCell="E25" sqref="E25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13" t="s">
        <v>83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ht="15.75" x14ac:dyDescent="0.25">
      <c r="A2" s="114" t="s">
        <v>84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5.75" x14ac:dyDescent="0.2">
      <c r="A3" s="115" t="s">
        <v>85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10" ht="15.75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</row>
    <row r="5" spans="1:10" ht="54" customHeight="1" x14ac:dyDescent="0.2">
      <c r="A5" s="116" t="s">
        <v>70</v>
      </c>
      <c r="B5" s="116" t="s">
        <v>86</v>
      </c>
      <c r="C5" s="116" t="s">
        <v>87</v>
      </c>
      <c r="D5" s="116" t="s">
        <v>88</v>
      </c>
      <c r="E5" s="116" t="s">
        <v>89</v>
      </c>
      <c r="F5" s="119" t="s">
        <v>90</v>
      </c>
      <c r="G5" s="119"/>
      <c r="H5" s="119"/>
      <c r="I5" s="119"/>
      <c r="J5" s="119"/>
    </row>
    <row r="6" spans="1:10" ht="15.75" x14ac:dyDescent="0.2">
      <c r="A6" s="117"/>
      <c r="B6" s="117"/>
      <c r="C6" s="117"/>
      <c r="D6" s="117"/>
      <c r="E6" s="117"/>
      <c r="F6" s="119" t="s">
        <v>0</v>
      </c>
      <c r="G6" s="119" t="s">
        <v>64</v>
      </c>
      <c r="H6" s="119"/>
      <c r="I6" s="119"/>
      <c r="J6" s="119"/>
    </row>
    <row r="7" spans="1:10" ht="31.5" x14ac:dyDescent="0.2">
      <c r="A7" s="118"/>
      <c r="B7" s="118"/>
      <c r="C7" s="118"/>
      <c r="D7" s="118"/>
      <c r="E7" s="118"/>
      <c r="F7" s="119"/>
      <c r="G7" s="59" t="s">
        <v>91</v>
      </c>
      <c r="H7" s="59" t="s">
        <v>91</v>
      </c>
      <c r="I7" s="59" t="s">
        <v>91</v>
      </c>
      <c r="J7" s="59" t="s">
        <v>92</v>
      </c>
    </row>
    <row r="8" spans="1:10" x14ac:dyDescent="0.2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  <c r="J8" s="60">
        <v>10</v>
      </c>
    </row>
    <row r="9" spans="1:10" ht="15.75" x14ac:dyDescent="0.2">
      <c r="A9" s="63"/>
      <c r="B9" s="64"/>
      <c r="C9" s="61"/>
      <c r="D9" s="61"/>
      <c r="E9" s="62"/>
      <c r="F9" s="61"/>
      <c r="G9" s="61"/>
      <c r="H9" s="62"/>
      <c r="I9" s="62"/>
      <c r="J9" s="62"/>
    </row>
    <row r="10" spans="1:10" ht="15.75" x14ac:dyDescent="0.2">
      <c r="A10" s="63"/>
      <c r="B10" s="64"/>
      <c r="C10" s="61"/>
      <c r="D10" s="61"/>
      <c r="E10" s="61"/>
      <c r="F10" s="61"/>
      <c r="G10" s="61"/>
      <c r="H10" s="61"/>
      <c r="I10" s="61"/>
      <c r="J10" s="61"/>
    </row>
    <row r="11" spans="1:10" ht="15.75" x14ac:dyDescent="0.2">
      <c r="A11" s="63"/>
      <c r="B11" s="64"/>
      <c r="C11" s="61"/>
      <c r="D11" s="61"/>
      <c r="E11" s="61"/>
      <c r="F11" s="61"/>
      <c r="G11" s="61"/>
      <c r="H11" s="61"/>
      <c r="I11" s="61"/>
      <c r="J11" s="61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9"/>
  <sheetViews>
    <sheetView tabSelected="1" topLeftCell="A5" zoomScaleNormal="100" workbookViewId="0">
      <selection activeCell="A8" sqref="A8:K9"/>
    </sheetView>
  </sheetViews>
  <sheetFormatPr defaultRowHeight="12.75" x14ac:dyDescent="0.2"/>
  <cols>
    <col min="1" max="1" width="8.7109375" customWidth="1"/>
    <col min="2" max="2" width="26.85546875" customWidth="1"/>
    <col min="3" max="3" width="17" customWidth="1"/>
    <col min="11" max="11" width="20.7109375" customWidth="1"/>
  </cols>
  <sheetData>
    <row r="1" spans="1:11" ht="15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73" t="s">
        <v>93</v>
      </c>
    </row>
    <row r="2" spans="1:11" x14ac:dyDescent="0.2">
      <c r="A2" s="122" t="s">
        <v>94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1" x14ac:dyDescent="0.2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1" ht="15" x14ac:dyDescent="0.25">
      <c r="A4" s="65"/>
      <c r="B4" s="72"/>
      <c r="C4" s="65"/>
      <c r="D4" s="65"/>
      <c r="E4" s="65"/>
      <c r="F4" s="65"/>
      <c r="G4" s="65"/>
      <c r="H4" s="65"/>
      <c r="I4" s="65"/>
      <c r="J4" s="65"/>
      <c r="K4" s="65"/>
    </row>
    <row r="5" spans="1:11" ht="15" x14ac:dyDescent="0.2">
      <c r="A5" s="121" t="s">
        <v>95</v>
      </c>
      <c r="B5" s="121" t="s">
        <v>96</v>
      </c>
      <c r="C5" s="121" t="s">
        <v>97</v>
      </c>
      <c r="D5" s="121" t="s">
        <v>98</v>
      </c>
      <c r="E5" s="121"/>
      <c r="F5" s="121"/>
      <c r="G5" s="121"/>
      <c r="H5" s="121"/>
      <c r="I5" s="121"/>
      <c r="J5" s="121"/>
      <c r="K5" s="121" t="s">
        <v>99</v>
      </c>
    </row>
    <row r="6" spans="1:11" ht="81" customHeight="1" x14ac:dyDescent="0.2">
      <c r="A6" s="121"/>
      <c r="B6" s="121"/>
      <c r="C6" s="121"/>
      <c r="D6" s="67" t="s">
        <v>1</v>
      </c>
      <c r="E6" s="67" t="s">
        <v>5</v>
      </c>
      <c r="F6" s="67" t="s">
        <v>19</v>
      </c>
      <c r="G6" s="67" t="s">
        <v>20</v>
      </c>
      <c r="H6" s="67" t="s">
        <v>21</v>
      </c>
      <c r="I6" s="67" t="s">
        <v>22</v>
      </c>
      <c r="J6" s="67" t="s">
        <v>100</v>
      </c>
      <c r="K6" s="121"/>
    </row>
    <row r="7" spans="1:11" ht="15" x14ac:dyDescent="0.2">
      <c r="A7" s="67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7">
        <v>8</v>
      </c>
      <c r="I7" s="68">
        <v>9</v>
      </c>
      <c r="J7" s="67">
        <v>10</v>
      </c>
      <c r="K7" s="69">
        <v>11</v>
      </c>
    </row>
    <row r="8" spans="1:11" ht="35.450000000000003" customHeight="1" x14ac:dyDescent="0.2">
      <c r="A8" s="67"/>
      <c r="B8" s="66"/>
      <c r="C8" s="70"/>
      <c r="D8" s="71"/>
      <c r="E8" s="71"/>
      <c r="F8" s="71"/>
      <c r="G8" s="71"/>
      <c r="H8" s="71"/>
      <c r="I8" s="71"/>
      <c r="J8" s="70"/>
      <c r="K8" s="70"/>
    </row>
    <row r="9" spans="1:11" ht="42" customHeight="1" x14ac:dyDescent="0.2">
      <c r="A9" s="67"/>
      <c r="B9" s="66"/>
      <c r="C9" s="70"/>
      <c r="D9" s="71"/>
      <c r="E9" s="71"/>
      <c r="F9" s="71"/>
      <c r="G9" s="71"/>
      <c r="H9" s="71"/>
      <c r="I9" s="71"/>
      <c r="J9" s="70"/>
      <c r="K9" s="70"/>
    </row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2022-04-05T06:34:50Z</cp:lastPrinted>
  <dcterms:created xsi:type="dcterms:W3CDTF">1996-10-08T23:32:33Z</dcterms:created>
  <dcterms:modified xsi:type="dcterms:W3CDTF">2022-04-05T06:34:53Z</dcterms:modified>
</cp:coreProperties>
</file>