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CC0563C4-0039-40CF-9ED9-6CBAD4E06B42}" xr6:coauthVersionLast="45" xr6:coauthVersionMax="45" xr10:uidLastSave="{00000000-0000-0000-0000-000000000000}"/>
  <bookViews>
    <workbookView xWindow="2685" yWindow="30" windowWidth="23145" windowHeight="15600" activeTab="6" xr2:uid="{00000000-000D-0000-FFFF-FFFF00000000}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2'!$A$7:$M$82</definedName>
    <definedName name="Print_Area" localSheetId="0">'Таблица 2'!$A$2:$J$82</definedName>
    <definedName name="Print_Titles" localSheetId="0">'Таблица 2'!$4:$7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1" i="2" l="1"/>
  <c r="F81" i="2"/>
  <c r="E75" i="2"/>
  <c r="E76" i="2"/>
  <c r="E74" i="2"/>
  <c r="E73" i="2"/>
  <c r="E72" i="2"/>
  <c r="G43" i="2" l="1"/>
  <c r="H43" i="2"/>
  <c r="I43" i="2"/>
  <c r="J43" i="2"/>
  <c r="G42" i="2"/>
  <c r="H42" i="2"/>
  <c r="I42" i="2"/>
  <c r="J42" i="2"/>
  <c r="F42" i="2"/>
  <c r="F43" i="2"/>
  <c r="G41" i="2"/>
  <c r="H41" i="2"/>
  <c r="I41" i="2"/>
  <c r="J41" i="2"/>
  <c r="G39" i="2"/>
  <c r="H39" i="2"/>
  <c r="I39" i="2"/>
  <c r="J39" i="2"/>
  <c r="G40" i="2"/>
  <c r="H40" i="2"/>
  <c r="I40" i="2"/>
  <c r="J40" i="2"/>
  <c r="F41" i="2"/>
  <c r="F39" i="2"/>
  <c r="F40" i="2"/>
  <c r="E19" i="2"/>
  <c r="E18" i="2"/>
  <c r="E17" i="2"/>
  <c r="E16" i="2"/>
  <c r="E15" i="2"/>
  <c r="J14" i="2"/>
  <c r="I14" i="2"/>
  <c r="H14" i="2"/>
  <c r="G14" i="2"/>
  <c r="F14" i="2"/>
  <c r="E14" i="2" l="1"/>
  <c r="E11" i="2"/>
  <c r="E23" i="2"/>
  <c r="E25" i="2"/>
  <c r="E24" i="2"/>
  <c r="E22" i="2"/>
  <c r="E21" i="2"/>
  <c r="J20" i="2"/>
  <c r="I20" i="2"/>
  <c r="H20" i="2"/>
  <c r="G20" i="2"/>
  <c r="F20" i="2"/>
  <c r="E13" i="2"/>
  <c r="E12" i="2"/>
  <c r="E10" i="2"/>
  <c r="E9" i="2"/>
  <c r="J8" i="2"/>
  <c r="I8" i="2"/>
  <c r="H8" i="2"/>
  <c r="G8" i="2"/>
  <c r="F8" i="2"/>
  <c r="E31" i="2"/>
  <c r="E30" i="2"/>
  <c r="E29" i="2"/>
  <c r="E28" i="2"/>
  <c r="E27" i="2"/>
  <c r="J26" i="2"/>
  <c r="I26" i="2"/>
  <c r="H26" i="2"/>
  <c r="G26" i="2"/>
  <c r="F26" i="2"/>
  <c r="E8" i="2" l="1"/>
  <c r="E26" i="2"/>
  <c r="E20" i="2"/>
  <c r="E39" i="2" l="1"/>
  <c r="F68" i="2"/>
  <c r="E40" i="2" l="1"/>
  <c r="E43" i="2"/>
  <c r="E36" i="2"/>
  <c r="E41" i="2"/>
  <c r="E42" i="2"/>
  <c r="E50" i="2" l="1"/>
  <c r="E49" i="2"/>
  <c r="E48" i="2"/>
  <c r="E47" i="2"/>
  <c r="E46" i="2"/>
  <c r="J45" i="2"/>
  <c r="I45" i="2"/>
  <c r="H45" i="2"/>
  <c r="G45" i="2"/>
  <c r="F45" i="2"/>
  <c r="E45" i="2" l="1"/>
  <c r="F32" i="2" l="1"/>
  <c r="F38" i="2" s="1"/>
  <c r="E63" i="2" l="1"/>
  <c r="E62" i="2"/>
  <c r="E61" i="2"/>
  <c r="E60" i="2"/>
  <c r="E59" i="2"/>
  <c r="E34" i="2"/>
  <c r="E35" i="2"/>
  <c r="E37" i="2"/>
  <c r="E33" i="2"/>
  <c r="H58" i="2" l="1"/>
  <c r="I58" i="2"/>
  <c r="J58" i="2"/>
  <c r="H55" i="2"/>
  <c r="J55" i="2"/>
  <c r="H32" i="2"/>
  <c r="H38" i="2" s="1"/>
  <c r="I32" i="2"/>
  <c r="I38" i="2" s="1"/>
  <c r="J32" i="2"/>
  <c r="J38" i="2" s="1"/>
  <c r="H66" i="2" l="1"/>
  <c r="H79" i="2" s="1"/>
  <c r="H53" i="2"/>
  <c r="I68" i="2"/>
  <c r="I81" i="2" s="1"/>
  <c r="I55" i="2"/>
  <c r="H67" i="2"/>
  <c r="H80" i="2" s="1"/>
  <c r="H54" i="2"/>
  <c r="J69" i="2"/>
  <c r="J82" i="2" s="1"/>
  <c r="J56" i="2"/>
  <c r="I69" i="2"/>
  <c r="I82" i="2" s="1"/>
  <c r="I56" i="2"/>
  <c r="J66" i="2"/>
  <c r="J79" i="2" s="1"/>
  <c r="J53" i="2"/>
  <c r="I67" i="2"/>
  <c r="I80" i="2" s="1"/>
  <c r="I54" i="2"/>
  <c r="H69" i="2"/>
  <c r="H82" i="2" s="1"/>
  <c r="H56" i="2"/>
  <c r="J67" i="2"/>
  <c r="J80" i="2" s="1"/>
  <c r="J54" i="2"/>
  <c r="I66" i="2"/>
  <c r="I79" i="2" s="1"/>
  <c r="I53" i="2"/>
  <c r="J68" i="2"/>
  <c r="J81" i="2" s="1"/>
  <c r="H68" i="2"/>
  <c r="H81" i="2" s="1"/>
  <c r="I65" i="2" l="1"/>
  <c r="I52" i="2"/>
  <c r="I51" i="2" s="1"/>
  <c r="J65" i="2"/>
  <c r="J52" i="2"/>
  <c r="J51" i="2" s="1"/>
  <c r="H65" i="2"/>
  <c r="H78" i="2" s="1"/>
  <c r="H77" i="2" s="1"/>
  <c r="H52" i="2"/>
  <c r="H51" i="2" s="1"/>
  <c r="G32" i="2"/>
  <c r="G38" i="2" s="1"/>
  <c r="J64" i="2" l="1"/>
  <c r="J78" i="2"/>
  <c r="J77" i="2" s="1"/>
  <c r="H64" i="2"/>
  <c r="E32" i="2"/>
  <c r="I64" i="2"/>
  <c r="I78" i="2"/>
  <c r="I77" i="2" s="1"/>
  <c r="F58" i="2"/>
  <c r="G58" i="2"/>
  <c r="E58" i="2" l="1"/>
  <c r="F65" i="2" l="1"/>
  <c r="F78" i="2" s="1"/>
  <c r="F52" i="2"/>
  <c r="G65" i="2"/>
  <c r="G78" i="2" s="1"/>
  <c r="G52" i="2"/>
  <c r="E78" i="2" l="1"/>
  <c r="E52" i="2"/>
  <c r="E65" i="2"/>
  <c r="G69" i="2" l="1"/>
  <c r="G82" i="2" s="1"/>
  <c r="G56" i="2"/>
  <c r="G67" i="2"/>
  <c r="G80" i="2" s="1"/>
  <c r="G54" i="2"/>
  <c r="F67" i="2"/>
  <c r="F80" i="2" s="1"/>
  <c r="F54" i="2"/>
  <c r="E80" i="2" l="1"/>
  <c r="E67" i="2"/>
  <c r="G66" i="2"/>
  <c r="G79" i="2" s="1"/>
  <c r="G53" i="2"/>
  <c r="F69" i="2"/>
  <c r="F56" i="2"/>
  <c r="E56" i="2" s="1"/>
  <c r="F66" i="2"/>
  <c r="F53" i="2"/>
  <c r="E54" i="2"/>
  <c r="G68" i="2"/>
  <c r="G81" i="2" s="1"/>
  <c r="E81" i="2" s="1"/>
  <c r="G55" i="2"/>
  <c r="E38" i="2"/>
  <c r="F55" i="2"/>
  <c r="G77" i="2" l="1"/>
  <c r="E69" i="2"/>
  <c r="F82" i="2"/>
  <c r="E82" i="2" s="1"/>
  <c r="E66" i="2"/>
  <c r="F79" i="2"/>
  <c r="E79" i="2" s="1"/>
  <c r="G64" i="2"/>
  <c r="E53" i="2"/>
  <c r="F51" i="2"/>
  <c r="E55" i="2"/>
  <c r="G51" i="2"/>
  <c r="E68" i="2"/>
  <c r="E51" i="2" l="1"/>
  <c r="F64" i="2"/>
  <c r="F77" i="2" s="1"/>
  <c r="E64" i="2" l="1"/>
  <c r="E77" i="2"/>
</calcChain>
</file>

<file path=xl/sharedStrings.xml><?xml version="1.0" encoding="utf-8"?>
<sst xmlns="http://schemas.openxmlformats.org/spreadsheetml/2006/main" count="254" uniqueCount="134">
  <si>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</si>
  <si>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</si>
  <si>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</si>
  <si>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</si>
  <si>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</si>
  <si>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</si>
  <si>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</si>
  <si>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</si>
  <si>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</si>
  <si>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</si>
  <si>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</si>
  <si>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</si>
  <si>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</si>
  <si>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</si>
  <si>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</si>
  <si>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</si>
  <si>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</si>
  <si>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</si>
  <si>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</si>
  <si>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</si>
  <si>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</si>
  <si>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</si>
  <si>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</si>
  <si>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</si>
  <si>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</si>
  <si>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</si>
  <si>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</si>
  <si>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</si>
  <si>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</si>
  <si>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</si>
  <si>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</si>
  <si>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</si>
  <si>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</si>
  <si>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</si>
  <si>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</si>
  <si>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</si>
  <si>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</si>
  <si>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</si>
  <si>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</si>
  <si>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</si>
  <si>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</si>
  <si>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</si>
  <si>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</si>
  <si>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</si>
  <si>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</si>
  <si>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</si>
  <si>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</si>
  <si>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</si>
  <si>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</si>
  <si>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</si>
  <si>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</si>
  <si>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</si>
  <si>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</si>
  <si>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</si>
  <si>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</si>
  <si>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</si>
  <si>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</si>
  <si>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</si>
  <si>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</si>
  <si>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</si>
  <si>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</si>
  <si>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</si>
  <si>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</si>
  <si>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</si>
  <si>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</si>
  <si>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</si>
  <si>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</si>
  <si>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</si>
  <si>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</si>
  <si>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</si>
  <si>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</si>
  <si>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бюджет поселения</t>
  </si>
  <si>
    <t>Таблица 2</t>
  </si>
  <si>
    <t>МУ "Администрация городского поселения Пойковский
/ МКУ "Служба ЖКХ и благоустройства городского поселения Пойкоковский"</t>
  </si>
  <si>
    <t>Цель 1: "Повышение качества условий проживания населения за счет формирования благоприятной среды проживания граждан"</t>
  </si>
  <si>
    <t>Задача 1: "Обеспечение формирования единого облика муниципального образования"</t>
  </si>
  <si>
    <t>4.</t>
  </si>
  <si>
    <t>5.</t>
  </si>
  <si>
    <t>Благоустройство дворовой территории многоквартирных домов микрорайон 1 (№100,101,102, №104), микрорайон 3 (№109,111, №123)</t>
  </si>
  <si>
    <t xml:space="preserve">Благоустройство дворовой территории многоквартирных домов микрорайон №3 (№10/11, №13/14, №48, 48а, №95, 98, 99, 119) в гп. Пойковский </t>
  </si>
  <si>
    <t xml:space="preserve">Благоустройство дворовой территории многоквартирных домов в гп. Пойковский 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</si>
  <si>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</si>
  <si>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Задача 2: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</si>
  <si>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6.</t>
  </si>
  <si>
    <t>8.</t>
  </si>
  <si>
    <t>9.</t>
  </si>
  <si>
    <t>10.</t>
  </si>
  <si>
    <t>Благоустройство мест общего пользования в гп. Пойковский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</si>
  <si>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</si>
  <si>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</si>
  <si>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</si>
  <si>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</si>
  <si>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>Задача 3.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</si>
  <si>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</si>
  <si>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</si>
  <si>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</si>
  <si>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</si>
  <si>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</si>
  <si>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</si>
  <si>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Устройство проезда, прилегающего к многоквартирному дому № 4 микрорайону № 4</t>
  </si>
  <si>
    <t>Устройство тротуара, прилегающего к многоквартирному дому № 4 микрорайона № 4</t>
  </si>
  <si>
    <t>Площадка для дрессировки и выгула собак</t>
  </si>
  <si>
    <t>Благоустройство общественного кладбища №2</t>
  </si>
  <si>
    <t>Устройство автомобильной стоянки прилегающей к территории дома № 1/2 микрорайона № 7</t>
  </si>
  <si>
    <t>Дорога к дому силами активистов ТОС Автомобилистов</t>
  </si>
  <si>
    <t>Благоустройство  в гп. Пойковский</t>
  </si>
  <si>
    <t>11.</t>
  </si>
  <si>
    <t>12.</t>
  </si>
  <si>
    <t>13.</t>
  </si>
  <si>
    <t>14.</t>
  </si>
  <si>
    <t>15.</t>
  </si>
  <si>
    <t>16.</t>
  </si>
  <si>
    <t>№</t>
  </si>
  <si>
    <t>Наименование показателя (индикатора)</t>
  </si>
  <si>
    <t>Единица измерения</t>
  </si>
  <si>
    <t>Конечные показатели программы 2025 г.</t>
  </si>
  <si>
    <t>1. Основное мероприятие: Повышение уровня благоустройства дворовых территорий</t>
  </si>
  <si>
    <t>2.    Основное мероприятие: Повышение уровня благоустройства территорий общего пользования.</t>
  </si>
  <si>
    <t xml:space="preserve"> 3. Основное мероприятие "Реализация проектов "Народный бюджет"</t>
  </si>
  <si>
    <t>Цель 3: "Повышение качества условий проживания населения за счет формирования благоприятной среды проживания граждан"</t>
  </si>
  <si>
    <t>Цель 2: "Повышение качества условий проживания населения за счет формирования благоприятной среды проживания граждан"</t>
  </si>
  <si>
    <t>Цель 4: "Повышение качества условий проживания населения за счет формирования благоприятной среды проживания граждан"</t>
  </si>
  <si>
    <t>Задача 4.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</si>
  <si>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2</t>
  </si>
  <si>
    <t>3</t>
  </si>
  <si>
    <t>4</t>
  </si>
  <si>
    <t xml:space="preserve">Повышение уровня благоустройства дворовых территорий
</t>
  </si>
  <si>
    <t xml:space="preserve">Повышение уровня благоустройства территорий общего пользования.
</t>
  </si>
  <si>
    <t xml:space="preserve">Реализация проектов "Народный бюджет"
</t>
  </si>
  <si>
    <t xml:space="preserve">4. Основное мероприятие "Реализация инициативных проектов" </t>
  </si>
  <si>
    <t xml:space="preserve">Реализация инициативных проектов
</t>
  </si>
  <si>
    <t>5</t>
  </si>
  <si>
    <t xml:space="preserve">Региональный проект "Формирование комфортной городской среды"
</t>
  </si>
  <si>
    <t>Ответственный исполнитель/ МУ "Администрация городского поселения Пойковский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</si>
</sst>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_р_._-;\-* #,##0.0_р_._-;_-* &quot;-&quot;?_р_._-;_-@_-"/>
    <numFmt numFmtId="165" formatCode="_-* #,##0.00000\ _₽_-;\-* #,##0.0\ _₽_-;_-* &quot;-&quot;?\ _₽_-;_-@_-"/>
    <numFmt numFmtId="166" formatCode="#,##0.000000"/>
    <numFmt numFmtId="167" formatCode="_-* #,##0.00000\ _₽_-;\-* #,##0.00000\ _₽_-;_-* &quot;-&quot;?????\ _₽_-;_-@_-"/>
    <numFmt numFmtId="168" formatCode="_-* #,##0.00000_р_._-;\-* #,##0.00000_р_._-;_-* &quot;-&quot;?_р_._-;_-@_-"/>
    <numFmt numFmtId="169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</cellStyleXfs>
  <cellXfs count="15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6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6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4" fontId="5" fillId="3" borderId="1" xfId="0" applyNumberFormat="1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2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6" fontId="4" fillId="0" borderId="0" xfId="0" applyNumberFormat="1" applyFont="1" applyBorder="1" applyAlignment="1">
      <alignment vertical="top"/>
    </xf>
    <xf numFmtId="166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69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69" fontId="8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69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7" fillId="0" borderId="0" xfId="1" applyFont="1"/>
    <xf numFmtId="0" fontId="14" fillId="0" borderId="0" xfId="1" applyFont="1" applyAlignment="1">
      <alignment horizontal="right"/>
    </xf>
    <xf numFmtId="166" fontId="4" fillId="0" borderId="0" xfId="0" applyNumberFormat="1" applyFont="1" applyAlignment="1">
      <alignment horizontal="right" vertical="top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 vertical="center" wrapText="1"/>
    </xf>
    <xf numFmtId="164" fontId="4" fillId="0" borderId="11" xfId="0" applyNumberFormat="1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left" vertical="center" wrapText="1"/>
    </xf>
    <xf numFmtId="164" fontId="4" fillId="0" borderId="15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left" vertical="top"/>
    </xf>
    <xf numFmtId="164" fontId="4" fillId="0" borderId="3" xfId="0" applyNumberFormat="1" applyFont="1" applyFill="1" applyBorder="1" applyAlignment="1">
      <alignment horizontal="left" vertical="top"/>
    </xf>
    <xf numFmtId="164" fontId="4" fillId="0" borderId="4" xfId="0" applyNumberFormat="1" applyFont="1" applyFill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left" vertical="top" wrapText="1"/>
    </xf>
    <xf numFmtId="164" fontId="5" fillId="0" borderId="7" xfId="0" applyNumberFormat="1" applyFont="1" applyFill="1" applyBorder="1" applyAlignment="1">
      <alignment horizontal="left" vertical="center" wrapText="1"/>
    </xf>
    <xf numFmtId="164" fontId="5" fillId="0" borderId="14" xfId="0" applyNumberFormat="1" applyFont="1" applyFill="1" applyBorder="1" applyAlignment="1">
      <alignment horizontal="left" vertical="center" wrapText="1"/>
    </xf>
    <xf numFmtId="164" fontId="5" fillId="0" borderId="8" xfId="0" applyNumberFormat="1" applyFont="1" applyFill="1" applyBorder="1" applyAlignment="1">
      <alignment horizontal="left" vertical="center" wrapText="1"/>
    </xf>
    <xf numFmtId="164" fontId="5" fillId="0" borderId="1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164" fontId="5" fillId="0" borderId="11" xfId="0" applyNumberFormat="1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left" vertical="center" wrapText="1"/>
    </xf>
    <xf numFmtId="164" fontId="5" fillId="0" borderId="15" xfId="0" applyNumberFormat="1" applyFont="1" applyFill="1" applyBorder="1" applyAlignment="1">
      <alignment horizontal="left" vertical="center" wrapText="1"/>
    </xf>
    <xf numFmtId="164" fontId="5" fillId="0" borderId="13" xfId="0" applyNumberFormat="1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left" vertical="center" wrapText="1"/>
    </xf>
    <xf numFmtId="164" fontId="4" fillId="0" borderId="14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left" vertical="center" wrapText="1"/>
    </xf>
    <xf numFmtId="164" fontId="4" fillId="0" borderId="1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left" vertical="center" wrapText="1"/>
    </xf>
    <xf numFmtId="164" fontId="4" fillId="0" borderId="15" xfId="0" applyNumberFormat="1" applyFont="1" applyFill="1" applyBorder="1" applyAlignment="1">
      <alignment horizontal="left" vertical="center" wrapText="1"/>
    </xf>
    <xf numFmtId="164" fontId="4" fillId="0" borderId="1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5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0" fontId="9" fillId="0" borderId="2" xfId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9" fillId="0" borderId="4" xfId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</cellXfs>
  <cellStyles count="4">
    <cellStyle name="Обычный" xfId="0" builtinId="0"/>
    <cellStyle name="Обычный 2" xfId="1" xr:uid="{00000000-0005-0000-0000-000001000000}"/>
    <cellStyle name="Обычный 6" xfId="3" xr:uid="{00000000-0005-0000-0000-000002000000}"/>
    <cellStyle name="Финансовый 2" xfId="2" xr:uid="{00000000-0005-0000-0000-000003000000}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3"/>
  <sheetViews>
    <sheetView view="pageBreakPreview" zoomScale="70" zoomScaleNormal="70" zoomScaleSheetLayoutView="70" workbookViewId="0">
      <pane ySplit="7" topLeftCell="A8" activePane="bottomLeft" state="frozen"/>
      <selection pane="bottomLeft" activeCell="F73" sqref="F7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6" style="3" customWidth="1"/>
    <col min="7" max="7" width="26.42578125" style="3" customWidth="1"/>
    <col min="8" max="8" width="25.42578125" style="4" customWidth="1"/>
    <col min="9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J1" s="80" t="s">
        <v>72</v>
      </c>
    </row>
    <row r="2" spans="1:10" x14ac:dyDescent="0.25">
      <c r="A2" s="123" t="s">
        <v>16</v>
      </c>
      <c r="B2" s="124"/>
      <c r="C2" s="124"/>
      <c r="D2" s="124"/>
      <c r="E2" s="124"/>
      <c r="F2" s="124"/>
      <c r="G2" s="124"/>
      <c r="H2" s="10"/>
      <c r="I2" s="10"/>
      <c r="J2" s="10"/>
    </row>
    <row r="3" spans="1:10" x14ac:dyDescent="0.25">
      <c r="A3" s="12"/>
      <c r="B3" s="13"/>
      <c r="C3" s="13"/>
      <c r="D3" s="11"/>
      <c r="E3" s="11"/>
      <c r="F3" s="14"/>
      <c r="G3" s="11"/>
      <c r="H3" s="10"/>
      <c r="I3" s="10"/>
      <c r="J3" s="10"/>
    </row>
    <row r="4" spans="1:10" ht="15" customHeight="1" x14ac:dyDescent="0.25">
      <c r="A4" s="125" t="s">
        <v>14</v>
      </c>
      <c r="B4" s="125" t="s">
        <v>15</v>
      </c>
      <c r="C4" s="125" t="s">
        <v>1</v>
      </c>
      <c r="D4" s="125" t="s">
        <v>7</v>
      </c>
      <c r="E4" s="131" t="s">
        <v>8</v>
      </c>
      <c r="F4" s="132"/>
      <c r="G4" s="132"/>
      <c r="H4" s="132"/>
      <c r="I4" s="132"/>
      <c r="J4" s="132"/>
    </row>
    <row r="5" spans="1:10" x14ac:dyDescent="0.25">
      <c r="A5" s="126"/>
      <c r="B5" s="128"/>
      <c r="C5" s="126"/>
      <c r="D5" s="126"/>
      <c r="E5" s="99" t="s">
        <v>2</v>
      </c>
      <c r="F5" s="130"/>
      <c r="G5" s="130"/>
      <c r="H5" s="28"/>
      <c r="I5" s="28"/>
      <c r="J5" s="28"/>
    </row>
    <row r="6" spans="1:10" ht="82.5" customHeight="1" x14ac:dyDescent="0.25">
      <c r="A6" s="127"/>
      <c r="B6" s="129"/>
      <c r="C6" s="127"/>
      <c r="D6" s="127"/>
      <c r="E6" s="99"/>
      <c r="F6" s="29">
        <v>2021</v>
      </c>
      <c r="G6" s="29">
        <v>2022</v>
      </c>
      <c r="H6" s="29">
        <v>2023</v>
      </c>
      <c r="I6" s="29">
        <v>2024</v>
      </c>
      <c r="J6" s="29">
        <v>2025</v>
      </c>
    </row>
    <row r="7" spans="1:10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8</v>
      </c>
      <c r="G7" s="15">
        <v>9</v>
      </c>
      <c r="H7" s="15">
        <v>10</v>
      </c>
      <c r="I7" s="15">
        <v>11</v>
      </c>
      <c r="J7" s="15">
        <v>12</v>
      </c>
    </row>
    <row r="8" spans="1:10" x14ac:dyDescent="0.25">
      <c r="A8" s="95" t="s">
        <v>10</v>
      </c>
      <c r="B8" s="97" t="s">
        <v>126</v>
      </c>
      <c r="C8" s="100" t="s">
        <v>73</v>
      </c>
      <c r="D8" s="16" t="s">
        <v>2</v>
      </c>
      <c r="E8" s="17">
        <f>SUM(F8:J8)</f>
        <v>48300</v>
      </c>
      <c r="F8" s="17">
        <f>SUM(F9:F13)</f>
        <v>10300</v>
      </c>
      <c r="G8" s="17">
        <f>SUM(G9:G13)</f>
        <v>8000</v>
      </c>
      <c r="H8" s="17">
        <f t="shared" ref="H8:J8" si="0">SUM(H9:H13)</f>
        <v>10000</v>
      </c>
      <c r="I8" s="17">
        <f t="shared" si="0"/>
        <v>15000</v>
      </c>
      <c r="J8" s="17">
        <f t="shared" si="0"/>
        <v>5000</v>
      </c>
    </row>
    <row r="9" spans="1:10" ht="21" customHeight="1" x14ac:dyDescent="0.25">
      <c r="A9" s="96"/>
      <c r="B9" s="98"/>
      <c r="C9" s="100"/>
      <c r="D9" s="18" t="s">
        <v>12</v>
      </c>
      <c r="E9" s="19">
        <f t="shared" ref="E9:E10" si="1">SUM(F9:J9)</f>
        <v>0</v>
      </c>
      <c r="F9" s="20">
        <v>0</v>
      </c>
      <c r="G9" s="20">
        <v>0</v>
      </c>
      <c r="H9" s="20"/>
      <c r="I9" s="20">
        <v>0</v>
      </c>
      <c r="J9" s="20">
        <v>0</v>
      </c>
    </row>
    <row r="10" spans="1:10" ht="21" customHeight="1" x14ac:dyDescent="0.25">
      <c r="A10" s="96"/>
      <c r="B10" s="98"/>
      <c r="C10" s="100"/>
      <c r="D10" s="18" t="s">
        <v>9</v>
      </c>
      <c r="E10" s="19">
        <f t="shared" si="1"/>
        <v>8658.6749999999993</v>
      </c>
      <c r="F10" s="20">
        <v>8658.6749999999993</v>
      </c>
      <c r="G10" s="20">
        <v>0</v>
      </c>
      <c r="H10" s="20"/>
      <c r="I10" s="20">
        <v>0</v>
      </c>
      <c r="J10" s="20">
        <v>0</v>
      </c>
    </row>
    <row r="11" spans="1:10" ht="21" customHeight="1" x14ac:dyDescent="0.25">
      <c r="A11" s="96"/>
      <c r="B11" s="98"/>
      <c r="C11" s="100"/>
      <c r="D11" s="18" t="s">
        <v>11</v>
      </c>
      <c r="E11" s="19">
        <f>SUM(F11:J11)</f>
        <v>1641.325</v>
      </c>
      <c r="F11" s="20">
        <v>1641.325</v>
      </c>
      <c r="G11" s="20">
        <v>0</v>
      </c>
      <c r="H11" s="20"/>
      <c r="I11" s="20">
        <v>0</v>
      </c>
      <c r="J11" s="20">
        <v>0</v>
      </c>
    </row>
    <row r="12" spans="1:10" ht="41.25" customHeight="1" x14ac:dyDescent="0.25">
      <c r="A12" s="96"/>
      <c r="B12" s="98"/>
      <c r="C12" s="100"/>
      <c r="D12" s="18" t="s">
        <v>71</v>
      </c>
      <c r="E12" s="19">
        <f>SUM(F12:J12)</f>
        <v>23000</v>
      </c>
      <c r="F12" s="20">
        <v>0</v>
      </c>
      <c r="G12" s="20">
        <v>8000</v>
      </c>
      <c r="H12" s="20">
        <v>5000</v>
      </c>
      <c r="I12" s="20">
        <v>10000</v>
      </c>
      <c r="J12" s="20">
        <v>0</v>
      </c>
    </row>
    <row r="13" spans="1:10" ht="26.25" customHeight="1" x14ac:dyDescent="0.25">
      <c r="A13" s="96"/>
      <c r="B13" s="98"/>
      <c r="C13" s="100"/>
      <c r="D13" s="18" t="s">
        <v>6</v>
      </c>
      <c r="E13" s="19">
        <f t="shared" ref="E13" si="2">SUM(F13:J13)</f>
        <v>15000</v>
      </c>
      <c r="F13" s="20">
        <v>0</v>
      </c>
      <c r="G13" s="20"/>
      <c r="H13" s="20">
        <v>5000</v>
      </c>
      <c r="I13" s="20">
        <v>5000</v>
      </c>
      <c r="J13" s="20">
        <v>5000</v>
      </c>
    </row>
    <row r="14" spans="1:10" x14ac:dyDescent="0.25">
      <c r="A14" s="95" t="s">
        <v>123</v>
      </c>
      <c r="B14" s="97" t="s">
        <v>132</v>
      </c>
      <c r="C14" s="100" t="s">
        <v>73</v>
      </c>
      <c r="D14" s="16" t="s">
        <v>2</v>
      </c>
      <c r="E14" s="17">
        <f>SUM(F14:J14)</f>
        <v>5127.1518300000007</v>
      </c>
      <c r="F14" s="17">
        <f>SUM(F15:F19)</f>
        <v>0</v>
      </c>
      <c r="G14" s="17">
        <f>SUM(G15:G19)</f>
        <v>0</v>
      </c>
      <c r="H14" s="17">
        <f t="shared" ref="H14:J14" si="3">SUM(H15:H19)</f>
        <v>2428.6382399999998</v>
      </c>
      <c r="I14" s="17">
        <f t="shared" si="3"/>
        <v>2698.5135900000005</v>
      </c>
      <c r="J14" s="17">
        <f t="shared" si="3"/>
        <v>0</v>
      </c>
    </row>
    <row r="15" spans="1:10" ht="21" customHeight="1" x14ac:dyDescent="0.25">
      <c r="A15" s="96"/>
      <c r="B15" s="98"/>
      <c r="C15" s="100"/>
      <c r="D15" s="18" t="s">
        <v>12</v>
      </c>
      <c r="E15" s="19">
        <f t="shared" ref="E15:E16" si="4">SUM(F15:J15)</f>
        <v>1599.6844900000001</v>
      </c>
      <c r="F15" s="20">
        <v>0</v>
      </c>
      <c r="G15" s="20">
        <v>0</v>
      </c>
      <c r="H15" s="20">
        <v>757.74697000000003</v>
      </c>
      <c r="I15" s="20">
        <v>841.93751999999995</v>
      </c>
      <c r="J15" s="20">
        <v>0</v>
      </c>
    </row>
    <row r="16" spans="1:10" ht="21" customHeight="1" x14ac:dyDescent="0.25">
      <c r="A16" s="96"/>
      <c r="B16" s="98"/>
      <c r="C16" s="100"/>
      <c r="D16" s="18" t="s">
        <v>9</v>
      </c>
      <c r="E16" s="19">
        <f t="shared" si="4"/>
        <v>2502.0369700000001</v>
      </c>
      <c r="F16" s="20">
        <v>0</v>
      </c>
      <c r="G16" s="20">
        <v>0</v>
      </c>
      <c r="H16" s="20">
        <v>1185.16362</v>
      </c>
      <c r="I16" s="20">
        <v>1316.8733500000001</v>
      </c>
      <c r="J16" s="20">
        <v>0</v>
      </c>
    </row>
    <row r="17" spans="1:10" ht="21" customHeight="1" x14ac:dyDescent="0.25">
      <c r="A17" s="96"/>
      <c r="B17" s="98"/>
      <c r="C17" s="100"/>
      <c r="D17" s="18" t="s">
        <v>11</v>
      </c>
      <c r="E17" s="19">
        <f>SUM(F17:J17)</f>
        <v>1025.43037</v>
      </c>
      <c r="F17" s="20">
        <v>0</v>
      </c>
      <c r="G17" s="20">
        <v>0</v>
      </c>
      <c r="H17" s="20">
        <v>485.72764999999998</v>
      </c>
      <c r="I17" s="20">
        <v>539.70272</v>
      </c>
      <c r="J17" s="20">
        <v>0</v>
      </c>
    </row>
    <row r="18" spans="1:10" ht="41.25" customHeight="1" x14ac:dyDescent="0.25">
      <c r="A18" s="96"/>
      <c r="B18" s="98"/>
      <c r="C18" s="100"/>
      <c r="D18" s="18" t="s">
        <v>71</v>
      </c>
      <c r="E18" s="19">
        <f>SUM(F18:J18)</f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</row>
    <row r="19" spans="1:10" ht="26.25" customHeight="1" x14ac:dyDescent="0.25">
      <c r="A19" s="96"/>
      <c r="B19" s="98"/>
      <c r="C19" s="100"/>
      <c r="D19" s="18" t="s">
        <v>6</v>
      </c>
      <c r="E19" s="19">
        <f t="shared" ref="E19" si="5">SUM(F19:J19)</f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</row>
    <row r="20" spans="1:10" x14ac:dyDescent="0.25">
      <c r="A20" s="95" t="s">
        <v>124</v>
      </c>
      <c r="B20" s="97" t="s">
        <v>127</v>
      </c>
      <c r="C20" s="100" t="s">
        <v>73</v>
      </c>
      <c r="D20" s="16" t="s">
        <v>2</v>
      </c>
      <c r="E20" s="17">
        <f>SUM(F20:J20)</f>
        <v>15000</v>
      </c>
      <c r="F20" s="17">
        <f>SUM(F21:F25)</f>
        <v>0</v>
      </c>
      <c r="G20" s="17">
        <f>SUM(G21:G25)</f>
        <v>15000</v>
      </c>
      <c r="H20" s="17">
        <f t="shared" ref="H20:J20" si="6">SUM(H21:H25)</f>
        <v>0</v>
      </c>
      <c r="I20" s="17">
        <f t="shared" si="6"/>
        <v>0</v>
      </c>
      <c r="J20" s="17">
        <f t="shared" si="6"/>
        <v>0</v>
      </c>
    </row>
    <row r="21" spans="1:10" ht="21" customHeight="1" x14ac:dyDescent="0.25">
      <c r="A21" s="96"/>
      <c r="B21" s="98"/>
      <c r="C21" s="100"/>
      <c r="D21" s="18" t="s">
        <v>12</v>
      </c>
      <c r="E21" s="19">
        <f t="shared" ref="E21:E22" si="7">SUM(F21:J21)</f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</row>
    <row r="22" spans="1:10" ht="21" customHeight="1" x14ac:dyDescent="0.25">
      <c r="A22" s="96"/>
      <c r="B22" s="98"/>
      <c r="C22" s="100"/>
      <c r="D22" s="18" t="s">
        <v>9</v>
      </c>
      <c r="E22" s="19">
        <f t="shared" si="7"/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</row>
    <row r="23" spans="1:10" ht="21" customHeight="1" x14ac:dyDescent="0.25">
      <c r="A23" s="96"/>
      <c r="B23" s="98"/>
      <c r="C23" s="100"/>
      <c r="D23" s="18" t="s">
        <v>11</v>
      </c>
      <c r="E23" s="19">
        <f>SUM(F23:J23)</f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</row>
    <row r="24" spans="1:10" ht="41.25" customHeight="1" x14ac:dyDescent="0.25">
      <c r="A24" s="96"/>
      <c r="B24" s="98"/>
      <c r="C24" s="100"/>
      <c r="D24" s="18" t="s">
        <v>71</v>
      </c>
      <c r="E24" s="19">
        <f>SUM(F24:J24)</f>
        <v>10000</v>
      </c>
      <c r="F24" s="20">
        <v>0</v>
      </c>
      <c r="G24" s="20">
        <v>10000</v>
      </c>
      <c r="H24" s="20">
        <v>0</v>
      </c>
      <c r="I24" s="20">
        <v>0</v>
      </c>
      <c r="J24" s="20">
        <v>0</v>
      </c>
    </row>
    <row r="25" spans="1:10" ht="26.25" customHeight="1" x14ac:dyDescent="0.25">
      <c r="A25" s="96"/>
      <c r="B25" s="98"/>
      <c r="C25" s="100"/>
      <c r="D25" s="18" t="s">
        <v>6</v>
      </c>
      <c r="E25" s="19">
        <f t="shared" ref="E25" si="8">SUM(F25:J25)</f>
        <v>5000</v>
      </c>
      <c r="F25" s="20">
        <v>0</v>
      </c>
      <c r="G25" s="20">
        <v>5000</v>
      </c>
      <c r="H25" s="20">
        <v>0</v>
      </c>
      <c r="I25" s="20">
        <v>0</v>
      </c>
      <c r="J25" s="20">
        <v>0</v>
      </c>
    </row>
    <row r="26" spans="1:10" x14ac:dyDescent="0.25">
      <c r="A26" s="95" t="s">
        <v>125</v>
      </c>
      <c r="B26" s="97" t="s">
        <v>128</v>
      </c>
      <c r="C26" s="100" t="s">
        <v>73</v>
      </c>
      <c r="D26" s="16" t="s">
        <v>2</v>
      </c>
      <c r="E26" s="17">
        <f>SUM(F26:J26)</f>
        <v>8473.9365099999995</v>
      </c>
      <c r="F26" s="17">
        <f>SUM(F27:F31)</f>
        <v>8473.9365099999995</v>
      </c>
      <c r="G26" s="17">
        <f>SUM(G27:G31)</f>
        <v>0</v>
      </c>
      <c r="H26" s="17">
        <f t="shared" ref="H26:J26" si="9">SUM(H27:H31)</f>
        <v>0</v>
      </c>
      <c r="I26" s="17">
        <f t="shared" si="9"/>
        <v>0</v>
      </c>
      <c r="J26" s="17">
        <f t="shared" si="9"/>
        <v>0</v>
      </c>
    </row>
    <row r="27" spans="1:10" ht="21" customHeight="1" x14ac:dyDescent="0.25">
      <c r="A27" s="96"/>
      <c r="B27" s="98"/>
      <c r="C27" s="100"/>
      <c r="D27" s="18" t="s">
        <v>12</v>
      </c>
      <c r="E27" s="19">
        <f t="shared" ref="E27:E29" si="10">SUM(F27:J27)</f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</row>
    <row r="28" spans="1:10" ht="21" customHeight="1" x14ac:dyDescent="0.25">
      <c r="A28" s="96"/>
      <c r="B28" s="98"/>
      <c r="C28" s="100"/>
      <c r="D28" s="18" t="s">
        <v>9</v>
      </c>
      <c r="E28" s="19">
        <f t="shared" si="10"/>
        <v>7637.5596000000005</v>
      </c>
      <c r="F28" s="20">
        <v>7637.5596000000005</v>
      </c>
      <c r="G28" s="20">
        <v>0</v>
      </c>
      <c r="H28" s="20">
        <v>0</v>
      </c>
      <c r="I28" s="20">
        <v>0</v>
      </c>
      <c r="J28" s="20">
        <v>0</v>
      </c>
    </row>
    <row r="29" spans="1:10" ht="21" customHeight="1" x14ac:dyDescent="0.25">
      <c r="A29" s="96"/>
      <c r="B29" s="98"/>
      <c r="C29" s="100"/>
      <c r="D29" s="18" t="s">
        <v>11</v>
      </c>
      <c r="E29" s="19">
        <f t="shared" si="10"/>
        <v>836.37690999999995</v>
      </c>
      <c r="F29" s="20">
        <v>836.37690999999995</v>
      </c>
      <c r="G29" s="20">
        <v>0</v>
      </c>
      <c r="H29" s="20">
        <v>0</v>
      </c>
      <c r="I29" s="20">
        <v>0</v>
      </c>
      <c r="J29" s="20">
        <v>0</v>
      </c>
    </row>
    <row r="30" spans="1:10" ht="41.25" customHeight="1" x14ac:dyDescent="0.25">
      <c r="A30" s="96"/>
      <c r="B30" s="98"/>
      <c r="C30" s="100"/>
      <c r="D30" s="18" t="s">
        <v>71</v>
      </c>
      <c r="E30" s="19">
        <f>SUM(F30:J30)</f>
        <v>0</v>
      </c>
      <c r="F30" s="20"/>
      <c r="G30" s="20">
        <v>0</v>
      </c>
      <c r="H30" s="20">
        <v>0</v>
      </c>
      <c r="I30" s="20">
        <v>0</v>
      </c>
      <c r="J30" s="20">
        <v>0</v>
      </c>
    </row>
    <row r="31" spans="1:10" ht="26.25" customHeight="1" x14ac:dyDescent="0.25">
      <c r="A31" s="96"/>
      <c r="B31" s="98"/>
      <c r="C31" s="100"/>
      <c r="D31" s="18" t="s">
        <v>6</v>
      </c>
      <c r="E31" s="19">
        <f t="shared" ref="E31" si="11">SUM(F31:J31)</f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</row>
    <row r="32" spans="1:10" x14ac:dyDescent="0.25">
      <c r="A32" s="95" t="s">
        <v>131</v>
      </c>
      <c r="B32" s="97" t="s">
        <v>130</v>
      </c>
      <c r="C32" s="100" t="s">
        <v>73</v>
      </c>
      <c r="D32" s="16" t="s">
        <v>2</v>
      </c>
      <c r="E32" s="17">
        <f>SUM(F32:J32)</f>
        <v>12404.400099999999</v>
      </c>
      <c r="F32" s="17">
        <f>SUM(F33:F37)</f>
        <v>0</v>
      </c>
      <c r="G32" s="17">
        <f>SUM(G33:G37)</f>
        <v>7404.4000999999998</v>
      </c>
      <c r="H32" s="17">
        <f t="shared" ref="H32:J32" si="12">SUM(H33:H37)</f>
        <v>5000</v>
      </c>
      <c r="I32" s="17">
        <f t="shared" si="12"/>
        <v>0</v>
      </c>
      <c r="J32" s="17">
        <f t="shared" si="12"/>
        <v>0</v>
      </c>
    </row>
    <row r="33" spans="1:13" ht="21" customHeight="1" x14ac:dyDescent="0.25">
      <c r="A33" s="96"/>
      <c r="B33" s="98"/>
      <c r="C33" s="100"/>
      <c r="D33" s="18" t="s">
        <v>12</v>
      </c>
      <c r="E33" s="19">
        <f t="shared" ref="E33:E37" si="13">SUM(F33:J33)</f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</row>
    <row r="34" spans="1:13" ht="21" customHeight="1" x14ac:dyDescent="0.25">
      <c r="A34" s="96"/>
      <c r="B34" s="98"/>
      <c r="C34" s="100"/>
      <c r="D34" s="18" t="s">
        <v>9</v>
      </c>
      <c r="E34" s="19">
        <f t="shared" si="13"/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</row>
    <row r="35" spans="1:13" ht="21" customHeight="1" x14ac:dyDescent="0.25">
      <c r="A35" s="96"/>
      <c r="B35" s="98"/>
      <c r="C35" s="100"/>
      <c r="D35" s="18" t="s">
        <v>11</v>
      </c>
      <c r="E35" s="19">
        <f t="shared" si="13"/>
        <v>1900</v>
      </c>
      <c r="F35" s="20"/>
      <c r="G35" s="20">
        <v>1900</v>
      </c>
      <c r="H35" s="20">
        <v>0</v>
      </c>
      <c r="I35" s="20">
        <v>0</v>
      </c>
      <c r="J35" s="20">
        <v>0</v>
      </c>
    </row>
    <row r="36" spans="1:13" ht="41.25" customHeight="1" x14ac:dyDescent="0.25">
      <c r="A36" s="96"/>
      <c r="B36" s="98"/>
      <c r="C36" s="100"/>
      <c r="D36" s="18" t="s">
        <v>71</v>
      </c>
      <c r="E36" s="19">
        <f>SUM(F36:J36)</f>
        <v>10504.400099999999</v>
      </c>
      <c r="F36" s="20"/>
      <c r="G36" s="20">
        <v>5504.4000999999998</v>
      </c>
      <c r="H36" s="20">
        <v>5000</v>
      </c>
      <c r="I36" s="20">
        <v>0</v>
      </c>
      <c r="J36" s="20">
        <v>0</v>
      </c>
    </row>
    <row r="37" spans="1:13" ht="26.25" customHeight="1" x14ac:dyDescent="0.25">
      <c r="A37" s="96"/>
      <c r="B37" s="98"/>
      <c r="C37" s="100"/>
      <c r="D37" s="18" t="s">
        <v>6</v>
      </c>
      <c r="E37" s="19">
        <f t="shared" si="13"/>
        <v>0</v>
      </c>
      <c r="F37" s="20">
        <v>0</v>
      </c>
      <c r="G37" s="20"/>
      <c r="H37" s="20">
        <v>0</v>
      </c>
      <c r="I37" s="20">
        <v>0</v>
      </c>
      <c r="J37" s="20">
        <v>0</v>
      </c>
    </row>
    <row r="38" spans="1:13" s="5" customFormat="1" x14ac:dyDescent="0.25">
      <c r="A38" s="105" t="s">
        <v>4</v>
      </c>
      <c r="B38" s="106"/>
      <c r="C38" s="107"/>
      <c r="D38" s="16" t="s">
        <v>2</v>
      </c>
      <c r="E38" s="22">
        <f t="shared" ref="E38:E42" si="14">SUM(F38:J38)</f>
        <v>89305.488440000001</v>
      </c>
      <c r="F38" s="22">
        <f>SUM(F32,F26,F20,F14,F8)</f>
        <v>18773.93651</v>
      </c>
      <c r="G38" s="22">
        <f t="shared" ref="G38:J38" si="15">SUM(G32,G26,G20,G14,G8)</f>
        <v>30404.400099999999</v>
      </c>
      <c r="H38" s="22">
        <f t="shared" si="15"/>
        <v>17428.63824</v>
      </c>
      <c r="I38" s="22">
        <f t="shared" si="15"/>
        <v>17698.513590000002</v>
      </c>
      <c r="J38" s="22">
        <f t="shared" si="15"/>
        <v>5000</v>
      </c>
      <c r="K38" s="8"/>
      <c r="L38" s="6"/>
      <c r="M38" s="6"/>
    </row>
    <row r="39" spans="1:13" s="5" customFormat="1" x14ac:dyDescent="0.25">
      <c r="A39" s="108"/>
      <c r="B39" s="109"/>
      <c r="C39" s="110"/>
      <c r="D39" s="21" t="s">
        <v>12</v>
      </c>
      <c r="E39" s="24">
        <f t="shared" si="14"/>
        <v>1599.6844900000001</v>
      </c>
      <c r="F39" s="24">
        <f>SUM(F33,F27,F21,F15,F9)</f>
        <v>0</v>
      </c>
      <c r="G39" s="24">
        <f t="shared" ref="G39:J39" si="16">SUM(G33,G27,G21,G15,G9)</f>
        <v>0</v>
      </c>
      <c r="H39" s="24">
        <f t="shared" si="16"/>
        <v>757.74697000000003</v>
      </c>
      <c r="I39" s="24">
        <f t="shared" si="16"/>
        <v>841.93751999999995</v>
      </c>
      <c r="J39" s="24">
        <f t="shared" si="16"/>
        <v>0</v>
      </c>
      <c r="K39" s="8"/>
      <c r="L39" s="6"/>
      <c r="M39" s="6"/>
    </row>
    <row r="40" spans="1:13" s="5" customFormat="1" x14ac:dyDescent="0.25">
      <c r="A40" s="108"/>
      <c r="B40" s="109"/>
      <c r="C40" s="110"/>
      <c r="D40" s="21" t="s">
        <v>9</v>
      </c>
      <c r="E40" s="24">
        <f t="shared" si="14"/>
        <v>18798.271570000001</v>
      </c>
      <c r="F40" s="24">
        <f>SUM(F34,F28,F22,F16,F10)</f>
        <v>16296.2346</v>
      </c>
      <c r="G40" s="24">
        <f t="shared" ref="G40:J40" si="17">SUM(G34,G28,G22,G16,G10)</f>
        <v>0</v>
      </c>
      <c r="H40" s="24">
        <f t="shared" si="17"/>
        <v>1185.16362</v>
      </c>
      <c r="I40" s="24">
        <f t="shared" si="17"/>
        <v>1316.8733500000001</v>
      </c>
      <c r="J40" s="24">
        <f t="shared" si="17"/>
        <v>0</v>
      </c>
      <c r="K40" s="8"/>
    </row>
    <row r="41" spans="1:13" s="5" customFormat="1" x14ac:dyDescent="0.25">
      <c r="A41" s="108"/>
      <c r="B41" s="109"/>
      <c r="C41" s="110"/>
      <c r="D41" s="21" t="s">
        <v>11</v>
      </c>
      <c r="E41" s="24">
        <f t="shared" si="14"/>
        <v>5403.1322799999998</v>
      </c>
      <c r="F41" s="24">
        <f t="shared" ref="F41:J41" si="18">SUM(F35,F29,F23,F17,F11)</f>
        <v>2477.7019099999998</v>
      </c>
      <c r="G41" s="24">
        <f t="shared" si="18"/>
        <v>1900</v>
      </c>
      <c r="H41" s="24">
        <f t="shared" si="18"/>
        <v>485.72764999999998</v>
      </c>
      <c r="I41" s="24">
        <f t="shared" si="18"/>
        <v>539.70272</v>
      </c>
      <c r="J41" s="24">
        <f t="shared" si="18"/>
        <v>0</v>
      </c>
      <c r="K41" s="8"/>
    </row>
    <row r="42" spans="1:13" s="5" customFormat="1" x14ac:dyDescent="0.25">
      <c r="A42" s="108"/>
      <c r="B42" s="109"/>
      <c r="C42" s="110"/>
      <c r="D42" s="21" t="s">
        <v>71</v>
      </c>
      <c r="E42" s="24">
        <f t="shared" si="14"/>
        <v>43504.400099999999</v>
      </c>
      <c r="F42" s="24">
        <f t="shared" ref="F42:J42" si="19">SUM(F36,F30,F24,F18,F12)</f>
        <v>0</v>
      </c>
      <c r="G42" s="24">
        <f t="shared" si="19"/>
        <v>23504.400099999999</v>
      </c>
      <c r="H42" s="24">
        <f t="shared" si="19"/>
        <v>10000</v>
      </c>
      <c r="I42" s="24">
        <f t="shared" si="19"/>
        <v>10000</v>
      </c>
      <c r="J42" s="24">
        <f t="shared" si="19"/>
        <v>0</v>
      </c>
      <c r="K42" s="8"/>
    </row>
    <row r="43" spans="1:13" s="5" customFormat="1" x14ac:dyDescent="0.25">
      <c r="A43" s="111"/>
      <c r="B43" s="112"/>
      <c r="C43" s="113"/>
      <c r="D43" s="21" t="s">
        <v>6</v>
      </c>
      <c r="E43" s="24">
        <f>SUM(F43:J43)</f>
        <v>20000</v>
      </c>
      <c r="F43" s="24">
        <f t="shared" ref="F43:J43" si="20">SUM(F37,F31,F25,F19,F13)</f>
        <v>0</v>
      </c>
      <c r="G43" s="24">
        <f t="shared" si="20"/>
        <v>5000</v>
      </c>
      <c r="H43" s="24">
        <f t="shared" si="20"/>
        <v>5000</v>
      </c>
      <c r="I43" s="24">
        <f t="shared" si="20"/>
        <v>5000</v>
      </c>
      <c r="J43" s="24">
        <f t="shared" si="20"/>
        <v>5000</v>
      </c>
      <c r="K43" s="8"/>
    </row>
    <row r="44" spans="1:13" x14ac:dyDescent="0.25">
      <c r="A44" s="101" t="s">
        <v>5</v>
      </c>
      <c r="B44" s="102"/>
      <c r="C44" s="102"/>
      <c r="D44" s="102"/>
      <c r="E44" s="102"/>
      <c r="F44" s="102"/>
      <c r="G44" s="103"/>
      <c r="H44" s="10"/>
      <c r="I44" s="10"/>
      <c r="J44" s="10"/>
      <c r="K44" s="9"/>
    </row>
    <row r="45" spans="1:13" x14ac:dyDescent="0.25">
      <c r="A45" s="114" t="s">
        <v>17</v>
      </c>
      <c r="B45" s="115"/>
      <c r="C45" s="116"/>
      <c r="D45" s="16" t="s">
        <v>2</v>
      </c>
      <c r="E45" s="22">
        <f t="shared" ref="E45:E56" si="21">SUM(F45:J45)</f>
        <v>0</v>
      </c>
      <c r="F45" s="22">
        <f t="shared" ref="F45:J45" si="22">SUM(F46:F50)</f>
        <v>0</v>
      </c>
      <c r="G45" s="22">
        <f t="shared" si="22"/>
        <v>0</v>
      </c>
      <c r="H45" s="22">
        <f t="shared" si="22"/>
        <v>0</v>
      </c>
      <c r="I45" s="22">
        <f t="shared" si="22"/>
        <v>0</v>
      </c>
      <c r="J45" s="22">
        <f t="shared" si="22"/>
        <v>0</v>
      </c>
      <c r="K45" s="9"/>
    </row>
    <row r="46" spans="1:13" ht="24" customHeight="1" x14ac:dyDescent="0.25">
      <c r="A46" s="117"/>
      <c r="B46" s="118"/>
      <c r="C46" s="119"/>
      <c r="D46" s="18" t="s">
        <v>12</v>
      </c>
      <c r="E46" s="23">
        <f t="shared" si="21"/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9"/>
    </row>
    <row r="47" spans="1:13" ht="24" customHeight="1" x14ac:dyDescent="0.25">
      <c r="A47" s="117"/>
      <c r="B47" s="118"/>
      <c r="C47" s="119"/>
      <c r="D47" s="18" t="s">
        <v>9</v>
      </c>
      <c r="E47" s="23">
        <f t="shared" si="21"/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9"/>
    </row>
    <row r="48" spans="1:13" ht="24" customHeight="1" x14ac:dyDescent="0.25">
      <c r="A48" s="117"/>
      <c r="B48" s="118"/>
      <c r="C48" s="119"/>
      <c r="D48" s="18" t="s">
        <v>11</v>
      </c>
      <c r="E48" s="23">
        <f t="shared" si="21"/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9"/>
    </row>
    <row r="49" spans="1:11" ht="36.75" customHeight="1" x14ac:dyDescent="0.25">
      <c r="A49" s="117"/>
      <c r="B49" s="118"/>
      <c r="C49" s="119"/>
      <c r="D49" s="18" t="s">
        <v>71</v>
      </c>
      <c r="E49" s="23">
        <f t="shared" si="21"/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9"/>
    </row>
    <row r="50" spans="1:11" ht="24" customHeight="1" x14ac:dyDescent="0.25">
      <c r="A50" s="120"/>
      <c r="B50" s="121"/>
      <c r="C50" s="122"/>
      <c r="D50" s="18" t="s">
        <v>6</v>
      </c>
      <c r="E50" s="23">
        <f t="shared" si="21"/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9"/>
    </row>
    <row r="51" spans="1:11" ht="24" customHeight="1" x14ac:dyDescent="0.25">
      <c r="A51" s="114" t="s">
        <v>18</v>
      </c>
      <c r="B51" s="115"/>
      <c r="C51" s="116"/>
      <c r="D51" s="16" t="s">
        <v>2</v>
      </c>
      <c r="E51" s="22">
        <f t="shared" si="21"/>
        <v>89305.488440000001</v>
      </c>
      <c r="F51" s="22">
        <f t="shared" ref="F51:J51" si="23">SUM(F52:F56)</f>
        <v>18773.93651</v>
      </c>
      <c r="G51" s="22">
        <f t="shared" si="23"/>
        <v>30404.400099999999</v>
      </c>
      <c r="H51" s="22">
        <f t="shared" si="23"/>
        <v>17428.63824</v>
      </c>
      <c r="I51" s="22">
        <f t="shared" si="23"/>
        <v>17698.513590000002</v>
      </c>
      <c r="J51" s="22">
        <f t="shared" si="23"/>
        <v>5000</v>
      </c>
    </row>
    <row r="52" spans="1:11" ht="24" customHeight="1" x14ac:dyDescent="0.25">
      <c r="A52" s="117"/>
      <c r="B52" s="118"/>
      <c r="C52" s="119"/>
      <c r="D52" s="18" t="s">
        <v>12</v>
      </c>
      <c r="E52" s="23">
        <f t="shared" si="21"/>
        <v>1599.6844900000001</v>
      </c>
      <c r="F52" s="26">
        <f t="shared" ref="F52:J56" si="24">F39</f>
        <v>0</v>
      </c>
      <c r="G52" s="26">
        <f t="shared" si="24"/>
        <v>0</v>
      </c>
      <c r="H52" s="26">
        <f t="shared" si="24"/>
        <v>757.74697000000003</v>
      </c>
      <c r="I52" s="26">
        <f t="shared" si="24"/>
        <v>841.93751999999995</v>
      </c>
      <c r="J52" s="26">
        <f t="shared" si="24"/>
        <v>0</v>
      </c>
    </row>
    <row r="53" spans="1:11" ht="24" customHeight="1" x14ac:dyDescent="0.25">
      <c r="A53" s="117"/>
      <c r="B53" s="118"/>
      <c r="C53" s="119"/>
      <c r="D53" s="18" t="s">
        <v>9</v>
      </c>
      <c r="E53" s="23">
        <f t="shared" si="21"/>
        <v>18798.271570000001</v>
      </c>
      <c r="F53" s="26">
        <f t="shared" si="24"/>
        <v>16296.2346</v>
      </c>
      <c r="G53" s="26">
        <f t="shared" si="24"/>
        <v>0</v>
      </c>
      <c r="H53" s="26">
        <f t="shared" si="24"/>
        <v>1185.16362</v>
      </c>
      <c r="I53" s="26">
        <f t="shared" si="24"/>
        <v>1316.8733500000001</v>
      </c>
      <c r="J53" s="26">
        <f t="shared" si="24"/>
        <v>0</v>
      </c>
    </row>
    <row r="54" spans="1:11" ht="24" customHeight="1" x14ac:dyDescent="0.25">
      <c r="A54" s="117"/>
      <c r="B54" s="118"/>
      <c r="C54" s="119"/>
      <c r="D54" s="18" t="s">
        <v>11</v>
      </c>
      <c r="E54" s="23">
        <f t="shared" si="21"/>
        <v>5403.1322799999998</v>
      </c>
      <c r="F54" s="26">
        <f t="shared" si="24"/>
        <v>2477.7019099999998</v>
      </c>
      <c r="G54" s="26">
        <f t="shared" si="24"/>
        <v>1900</v>
      </c>
      <c r="H54" s="26">
        <f t="shared" si="24"/>
        <v>485.72764999999998</v>
      </c>
      <c r="I54" s="26">
        <f t="shared" si="24"/>
        <v>539.70272</v>
      </c>
      <c r="J54" s="26">
        <f t="shared" si="24"/>
        <v>0</v>
      </c>
    </row>
    <row r="55" spans="1:11" ht="39.75" customHeight="1" x14ac:dyDescent="0.25">
      <c r="A55" s="117"/>
      <c r="B55" s="118"/>
      <c r="C55" s="119"/>
      <c r="D55" s="18" t="s">
        <v>71</v>
      </c>
      <c r="E55" s="23">
        <f t="shared" si="21"/>
        <v>43504.400099999999</v>
      </c>
      <c r="F55" s="26">
        <f t="shared" si="24"/>
        <v>0</v>
      </c>
      <c r="G55" s="26">
        <f t="shared" si="24"/>
        <v>23504.400099999999</v>
      </c>
      <c r="H55" s="26">
        <f t="shared" si="24"/>
        <v>10000</v>
      </c>
      <c r="I55" s="26">
        <f t="shared" si="24"/>
        <v>10000</v>
      </c>
      <c r="J55" s="26">
        <f>J42</f>
        <v>0</v>
      </c>
    </row>
    <row r="56" spans="1:11" ht="24" customHeight="1" x14ac:dyDescent="0.25">
      <c r="A56" s="120"/>
      <c r="B56" s="121"/>
      <c r="C56" s="122"/>
      <c r="D56" s="18" t="s">
        <v>6</v>
      </c>
      <c r="E56" s="23">
        <f t="shared" si="21"/>
        <v>20000</v>
      </c>
      <c r="F56" s="26">
        <f t="shared" si="24"/>
        <v>0</v>
      </c>
      <c r="G56" s="26">
        <f t="shared" si="24"/>
        <v>5000</v>
      </c>
      <c r="H56" s="26">
        <f t="shared" si="24"/>
        <v>5000</v>
      </c>
      <c r="I56" s="26">
        <f t="shared" si="24"/>
        <v>5000</v>
      </c>
      <c r="J56" s="26">
        <f t="shared" si="24"/>
        <v>5000</v>
      </c>
    </row>
    <row r="57" spans="1:11" x14ac:dyDescent="0.25">
      <c r="A57" s="101" t="s">
        <v>5</v>
      </c>
      <c r="B57" s="102"/>
      <c r="C57" s="102"/>
      <c r="D57" s="102"/>
      <c r="E57" s="102"/>
      <c r="F57" s="102"/>
      <c r="G57" s="103"/>
      <c r="H57" s="10"/>
      <c r="I57" s="10"/>
      <c r="J57" s="10"/>
      <c r="K57" s="9"/>
    </row>
    <row r="58" spans="1:11" x14ac:dyDescent="0.25">
      <c r="A58" s="114" t="s">
        <v>19</v>
      </c>
      <c r="B58" s="115"/>
      <c r="C58" s="116"/>
      <c r="D58" s="16" t="s">
        <v>2</v>
      </c>
      <c r="E58" s="22">
        <f t="shared" ref="E58:E69" si="25">SUM(F58:J58)</f>
        <v>0</v>
      </c>
      <c r="F58" s="22">
        <f t="shared" ref="F58:H58" si="26">SUM(F59:F63)</f>
        <v>0</v>
      </c>
      <c r="G58" s="22">
        <f t="shared" si="26"/>
        <v>0</v>
      </c>
      <c r="H58" s="22">
        <f t="shared" si="26"/>
        <v>0</v>
      </c>
      <c r="I58" s="22">
        <f t="shared" ref="I58:J58" si="27">SUM(I59:I63)</f>
        <v>0</v>
      </c>
      <c r="J58" s="22">
        <f t="shared" si="27"/>
        <v>0</v>
      </c>
      <c r="K58" s="9"/>
    </row>
    <row r="59" spans="1:11" ht="24" customHeight="1" x14ac:dyDescent="0.25">
      <c r="A59" s="117"/>
      <c r="B59" s="118"/>
      <c r="C59" s="119"/>
      <c r="D59" s="18" t="s">
        <v>12</v>
      </c>
      <c r="E59" s="23">
        <f t="shared" si="25"/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9"/>
    </row>
    <row r="60" spans="1:11" ht="24" customHeight="1" x14ac:dyDescent="0.25">
      <c r="A60" s="117"/>
      <c r="B60" s="118"/>
      <c r="C60" s="119"/>
      <c r="D60" s="18" t="s">
        <v>9</v>
      </c>
      <c r="E60" s="23">
        <f t="shared" si="25"/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9"/>
    </row>
    <row r="61" spans="1:11" ht="24" customHeight="1" x14ac:dyDescent="0.25">
      <c r="A61" s="117"/>
      <c r="B61" s="118"/>
      <c r="C61" s="119"/>
      <c r="D61" s="18" t="s">
        <v>11</v>
      </c>
      <c r="E61" s="23">
        <f t="shared" si="25"/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9"/>
    </row>
    <row r="62" spans="1:11" ht="36.75" customHeight="1" x14ac:dyDescent="0.25">
      <c r="A62" s="117"/>
      <c r="B62" s="118"/>
      <c r="C62" s="119"/>
      <c r="D62" s="18" t="s">
        <v>71</v>
      </c>
      <c r="E62" s="23">
        <f t="shared" si="25"/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9"/>
    </row>
    <row r="63" spans="1:11" ht="24" customHeight="1" x14ac:dyDescent="0.25">
      <c r="A63" s="120"/>
      <c r="B63" s="121"/>
      <c r="C63" s="122"/>
      <c r="D63" s="18" t="s">
        <v>6</v>
      </c>
      <c r="E63" s="23">
        <f t="shared" si="25"/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9"/>
    </row>
    <row r="64" spans="1:11" ht="24" customHeight="1" x14ac:dyDescent="0.25">
      <c r="A64" s="114" t="s">
        <v>20</v>
      </c>
      <c r="B64" s="115"/>
      <c r="C64" s="116"/>
      <c r="D64" s="16" t="s">
        <v>2</v>
      </c>
      <c r="E64" s="22">
        <f t="shared" si="25"/>
        <v>89305.488440000001</v>
      </c>
      <c r="F64" s="22">
        <f t="shared" ref="F64:J64" si="28">SUM(F65:F69)</f>
        <v>18773.93651</v>
      </c>
      <c r="G64" s="22">
        <f t="shared" si="28"/>
        <v>30404.400099999999</v>
      </c>
      <c r="H64" s="22">
        <f t="shared" si="28"/>
        <v>17428.63824</v>
      </c>
      <c r="I64" s="22">
        <f t="shared" si="28"/>
        <v>17698.513590000002</v>
      </c>
      <c r="J64" s="22">
        <f t="shared" si="28"/>
        <v>5000</v>
      </c>
    </row>
    <row r="65" spans="1:10" ht="24" customHeight="1" x14ac:dyDescent="0.25">
      <c r="A65" s="117"/>
      <c r="B65" s="118"/>
      <c r="C65" s="119"/>
      <c r="D65" s="18" t="s">
        <v>12</v>
      </c>
      <c r="E65" s="23">
        <f t="shared" si="25"/>
        <v>1599.6844900000001</v>
      </c>
      <c r="F65" s="26">
        <f t="shared" ref="F65:J69" si="29">F39-F59</f>
        <v>0</v>
      </c>
      <c r="G65" s="26">
        <f t="shared" si="29"/>
        <v>0</v>
      </c>
      <c r="H65" s="26">
        <f t="shared" si="29"/>
        <v>757.74697000000003</v>
      </c>
      <c r="I65" s="26">
        <f t="shared" si="29"/>
        <v>841.93751999999995</v>
      </c>
      <c r="J65" s="26">
        <f t="shared" si="29"/>
        <v>0</v>
      </c>
    </row>
    <row r="66" spans="1:10" ht="24" customHeight="1" x14ac:dyDescent="0.25">
      <c r="A66" s="117"/>
      <c r="B66" s="118"/>
      <c r="C66" s="119"/>
      <c r="D66" s="18" t="s">
        <v>9</v>
      </c>
      <c r="E66" s="23">
        <f t="shared" si="25"/>
        <v>18798.271570000001</v>
      </c>
      <c r="F66" s="26">
        <f t="shared" si="29"/>
        <v>16296.2346</v>
      </c>
      <c r="G66" s="26">
        <f t="shared" si="29"/>
        <v>0</v>
      </c>
      <c r="H66" s="26">
        <f t="shared" si="29"/>
        <v>1185.16362</v>
      </c>
      <c r="I66" s="26">
        <f t="shared" si="29"/>
        <v>1316.8733500000001</v>
      </c>
      <c r="J66" s="26">
        <f t="shared" si="29"/>
        <v>0</v>
      </c>
    </row>
    <row r="67" spans="1:10" ht="24" customHeight="1" x14ac:dyDescent="0.25">
      <c r="A67" s="117"/>
      <c r="B67" s="118"/>
      <c r="C67" s="119"/>
      <c r="D67" s="18" t="s">
        <v>11</v>
      </c>
      <c r="E67" s="23">
        <f t="shared" si="25"/>
        <v>5403.1322799999998</v>
      </c>
      <c r="F67" s="26">
        <f t="shared" si="29"/>
        <v>2477.7019099999998</v>
      </c>
      <c r="G67" s="26">
        <f t="shared" si="29"/>
        <v>1900</v>
      </c>
      <c r="H67" s="26">
        <f t="shared" si="29"/>
        <v>485.72764999999998</v>
      </c>
      <c r="I67" s="26">
        <f t="shared" si="29"/>
        <v>539.70272</v>
      </c>
      <c r="J67" s="26">
        <f t="shared" si="29"/>
        <v>0</v>
      </c>
    </row>
    <row r="68" spans="1:10" ht="39.75" customHeight="1" x14ac:dyDescent="0.25">
      <c r="A68" s="117"/>
      <c r="B68" s="118"/>
      <c r="C68" s="119"/>
      <c r="D68" s="18" t="s">
        <v>71</v>
      </c>
      <c r="E68" s="23">
        <f t="shared" si="25"/>
        <v>43504.400099999999</v>
      </c>
      <c r="F68" s="26">
        <f>F42-F62</f>
        <v>0</v>
      </c>
      <c r="G68" s="26">
        <f t="shared" si="29"/>
        <v>23504.400099999999</v>
      </c>
      <c r="H68" s="26">
        <f t="shared" si="29"/>
        <v>10000</v>
      </c>
      <c r="I68" s="26">
        <f t="shared" si="29"/>
        <v>10000</v>
      </c>
      <c r="J68" s="26">
        <f t="shared" si="29"/>
        <v>0</v>
      </c>
    </row>
    <row r="69" spans="1:10" ht="24" customHeight="1" x14ac:dyDescent="0.25">
      <c r="A69" s="120"/>
      <c r="B69" s="121"/>
      <c r="C69" s="122"/>
      <c r="D69" s="18" t="s">
        <v>6</v>
      </c>
      <c r="E69" s="23">
        <f t="shared" si="25"/>
        <v>20000</v>
      </c>
      <c r="F69" s="26">
        <f t="shared" si="29"/>
        <v>0</v>
      </c>
      <c r="G69" s="26">
        <f t="shared" si="29"/>
        <v>5000</v>
      </c>
      <c r="H69" s="26">
        <f t="shared" si="29"/>
        <v>5000</v>
      </c>
      <c r="I69" s="26">
        <f t="shared" si="29"/>
        <v>5000</v>
      </c>
      <c r="J69" s="26">
        <f t="shared" si="29"/>
        <v>5000</v>
      </c>
    </row>
    <row r="70" spans="1:10" ht="24" customHeight="1" x14ac:dyDescent="0.25">
      <c r="A70" s="104" t="s">
        <v>5</v>
      </c>
      <c r="B70" s="104"/>
      <c r="C70" s="104"/>
      <c r="D70" s="104"/>
      <c r="E70" s="104"/>
      <c r="F70" s="104"/>
      <c r="G70" s="104"/>
      <c r="H70" s="27"/>
      <c r="I70" s="27"/>
      <c r="J70" s="10"/>
    </row>
    <row r="71" spans="1:10" ht="24" customHeight="1" x14ac:dyDescent="0.25">
      <c r="A71" s="86" t="s">
        <v>133</v>
      </c>
      <c r="B71" s="87"/>
      <c r="C71" s="88"/>
      <c r="D71" s="16" t="s">
        <v>2</v>
      </c>
      <c r="E71" s="22">
        <f>SUM(F71:J71)</f>
        <v>0</v>
      </c>
      <c r="F71" s="22"/>
      <c r="G71" s="22"/>
      <c r="H71" s="22"/>
      <c r="I71" s="22"/>
      <c r="J71" s="22"/>
    </row>
    <row r="72" spans="1:10" ht="24" customHeight="1" x14ac:dyDescent="0.25">
      <c r="A72" s="89"/>
      <c r="B72" s="90"/>
      <c r="C72" s="91"/>
      <c r="D72" s="18" t="s">
        <v>12</v>
      </c>
      <c r="E72" s="23">
        <f t="shared" ref="E72:E74" si="30">SUM(F72:J72)</f>
        <v>0</v>
      </c>
      <c r="F72" s="26"/>
      <c r="G72" s="26"/>
      <c r="H72" s="26"/>
      <c r="I72" s="26"/>
      <c r="J72" s="26"/>
    </row>
    <row r="73" spans="1:10" ht="24" customHeight="1" x14ac:dyDescent="0.25">
      <c r="A73" s="89"/>
      <c r="B73" s="90"/>
      <c r="C73" s="91"/>
      <c r="D73" s="18" t="s">
        <v>9</v>
      </c>
      <c r="E73" s="23">
        <f t="shared" si="30"/>
        <v>0</v>
      </c>
      <c r="F73" s="26"/>
      <c r="G73" s="26"/>
      <c r="H73" s="26"/>
      <c r="I73" s="26"/>
      <c r="J73" s="26"/>
    </row>
    <row r="74" spans="1:10" ht="24" customHeight="1" x14ac:dyDescent="0.25">
      <c r="A74" s="89"/>
      <c r="B74" s="90"/>
      <c r="C74" s="91"/>
      <c r="D74" s="18" t="s">
        <v>11</v>
      </c>
      <c r="E74" s="23">
        <f t="shared" si="30"/>
        <v>0</v>
      </c>
      <c r="F74" s="26"/>
      <c r="G74" s="26"/>
      <c r="H74" s="26"/>
      <c r="I74" s="26"/>
      <c r="J74" s="26"/>
    </row>
    <row r="75" spans="1:10" ht="36.75" customHeight="1" x14ac:dyDescent="0.25">
      <c r="A75" s="89"/>
      <c r="B75" s="90"/>
      <c r="C75" s="91"/>
      <c r="D75" s="18" t="s">
        <v>71</v>
      </c>
      <c r="E75" s="23">
        <f>SUM(F75:J75)</f>
        <v>0</v>
      </c>
      <c r="F75" s="26"/>
      <c r="G75" s="26"/>
      <c r="H75" s="26"/>
      <c r="I75" s="26"/>
      <c r="J75" s="26"/>
    </row>
    <row r="76" spans="1:10" ht="24" customHeight="1" x14ac:dyDescent="0.25">
      <c r="A76" s="92"/>
      <c r="B76" s="93"/>
      <c r="C76" s="94"/>
      <c r="D76" s="18" t="s">
        <v>6</v>
      </c>
      <c r="E76" s="23">
        <f t="shared" ref="E76" si="31">SUM(F76:J76)</f>
        <v>0</v>
      </c>
      <c r="F76" s="26"/>
      <c r="G76" s="26"/>
      <c r="H76" s="26"/>
      <c r="I76" s="26"/>
      <c r="J76" s="26"/>
    </row>
    <row r="77" spans="1:10" ht="24" customHeight="1" x14ac:dyDescent="0.25">
      <c r="A77" s="86" t="s">
        <v>13</v>
      </c>
      <c r="B77" s="87"/>
      <c r="C77" s="88"/>
      <c r="D77" s="16" t="s">
        <v>2</v>
      </c>
      <c r="E77" s="22">
        <f t="shared" ref="E77:E82" si="32">SUM(F77:J77)</f>
        <v>89305.488440000001</v>
      </c>
      <c r="F77" s="22">
        <f>F64</f>
        <v>18773.93651</v>
      </c>
      <c r="G77" s="22">
        <f t="shared" ref="G77:J77" si="33">SUM(G78:G82)</f>
        <v>30404.400099999999</v>
      </c>
      <c r="H77" s="22">
        <f t="shared" si="33"/>
        <v>17428.63824</v>
      </c>
      <c r="I77" s="22">
        <f t="shared" si="33"/>
        <v>17698.513590000002</v>
      </c>
      <c r="J77" s="22">
        <f t="shared" si="33"/>
        <v>5000</v>
      </c>
    </row>
    <row r="78" spans="1:10" ht="24" customHeight="1" x14ac:dyDescent="0.25">
      <c r="A78" s="89"/>
      <c r="B78" s="90"/>
      <c r="C78" s="91"/>
      <c r="D78" s="18" t="s">
        <v>12</v>
      </c>
      <c r="E78" s="23">
        <f t="shared" si="32"/>
        <v>1599.6844900000001</v>
      </c>
      <c r="F78" s="26">
        <f t="shared" ref="F78:J81" si="34">F65</f>
        <v>0</v>
      </c>
      <c r="G78" s="26">
        <f t="shared" si="34"/>
        <v>0</v>
      </c>
      <c r="H78" s="26">
        <f t="shared" si="34"/>
        <v>757.74697000000003</v>
      </c>
      <c r="I78" s="26">
        <f t="shared" si="34"/>
        <v>841.93751999999995</v>
      </c>
      <c r="J78" s="26">
        <f t="shared" si="34"/>
        <v>0</v>
      </c>
    </row>
    <row r="79" spans="1:10" ht="24" customHeight="1" x14ac:dyDescent="0.25">
      <c r="A79" s="89"/>
      <c r="B79" s="90"/>
      <c r="C79" s="91"/>
      <c r="D79" s="18" t="s">
        <v>9</v>
      </c>
      <c r="E79" s="23">
        <f t="shared" si="32"/>
        <v>18798.271570000001</v>
      </c>
      <c r="F79" s="26">
        <f t="shared" si="34"/>
        <v>16296.2346</v>
      </c>
      <c r="G79" s="26">
        <f t="shared" si="34"/>
        <v>0</v>
      </c>
      <c r="H79" s="26">
        <f t="shared" si="34"/>
        <v>1185.16362</v>
      </c>
      <c r="I79" s="26">
        <f t="shared" si="34"/>
        <v>1316.8733500000001</v>
      </c>
      <c r="J79" s="26">
        <f t="shared" si="34"/>
        <v>0</v>
      </c>
    </row>
    <row r="80" spans="1:10" ht="24" customHeight="1" x14ac:dyDescent="0.25">
      <c r="A80" s="89"/>
      <c r="B80" s="90"/>
      <c r="C80" s="91"/>
      <c r="D80" s="18" t="s">
        <v>11</v>
      </c>
      <c r="E80" s="23">
        <f t="shared" si="32"/>
        <v>5403.1322799999998</v>
      </c>
      <c r="F80" s="26">
        <f t="shared" si="34"/>
        <v>2477.7019099999998</v>
      </c>
      <c r="G80" s="26">
        <f t="shared" si="34"/>
        <v>1900</v>
      </c>
      <c r="H80" s="26">
        <f t="shared" si="34"/>
        <v>485.72764999999998</v>
      </c>
      <c r="I80" s="26">
        <f t="shared" si="34"/>
        <v>539.70272</v>
      </c>
      <c r="J80" s="26">
        <f t="shared" si="34"/>
        <v>0</v>
      </c>
    </row>
    <row r="81" spans="1:10" ht="36.75" customHeight="1" x14ac:dyDescent="0.25">
      <c r="A81" s="89"/>
      <c r="B81" s="90"/>
      <c r="C81" s="91"/>
      <c r="D81" s="18" t="s">
        <v>71</v>
      </c>
      <c r="E81" s="23">
        <f>SUM(F81:J81)</f>
        <v>43504.400099999999</v>
      </c>
      <c r="F81" s="26">
        <f>F68</f>
        <v>0</v>
      </c>
      <c r="G81" s="26">
        <f t="shared" si="34"/>
        <v>23504.400099999999</v>
      </c>
      <c r="H81" s="26">
        <f t="shared" si="34"/>
        <v>10000</v>
      </c>
      <c r="I81" s="26">
        <f t="shared" si="34"/>
        <v>10000</v>
      </c>
      <c r="J81" s="26">
        <f t="shared" si="34"/>
        <v>0</v>
      </c>
    </row>
    <row r="82" spans="1:10" ht="24" customHeight="1" x14ac:dyDescent="0.25">
      <c r="A82" s="92"/>
      <c r="B82" s="93"/>
      <c r="C82" s="94"/>
      <c r="D82" s="18" t="s">
        <v>6</v>
      </c>
      <c r="E82" s="23">
        <f t="shared" si="32"/>
        <v>20000</v>
      </c>
      <c r="F82" s="26">
        <f>F69</f>
        <v>0</v>
      </c>
      <c r="G82" s="26">
        <f t="shared" ref="G82:J82" si="35">G69</f>
        <v>5000</v>
      </c>
      <c r="H82" s="26">
        <f t="shared" si="35"/>
        <v>5000</v>
      </c>
      <c r="I82" s="26">
        <f t="shared" si="35"/>
        <v>5000</v>
      </c>
      <c r="J82" s="26">
        <f t="shared" si="35"/>
        <v>5000</v>
      </c>
    </row>
    <row r="83" spans="1:10" x14ac:dyDescent="0.25">
      <c r="E83" s="7"/>
      <c r="F83" s="7"/>
      <c r="G83" s="7"/>
    </row>
  </sheetData>
  <mergeCells count="33">
    <mergeCell ref="C14:C19"/>
    <mergeCell ref="C26:C31"/>
    <mergeCell ref="A2:G2"/>
    <mergeCell ref="A4:A6"/>
    <mergeCell ref="B4:B6"/>
    <mergeCell ref="C4:C6"/>
    <mergeCell ref="D4:D6"/>
    <mergeCell ref="F5:G5"/>
    <mergeCell ref="E4:J4"/>
    <mergeCell ref="A8:A13"/>
    <mergeCell ref="B8:B13"/>
    <mergeCell ref="C8:C13"/>
    <mergeCell ref="A20:A25"/>
    <mergeCell ref="B20:B25"/>
    <mergeCell ref="C20:C25"/>
    <mergeCell ref="A14:A19"/>
    <mergeCell ref="B14:B19"/>
    <mergeCell ref="A71:C76"/>
    <mergeCell ref="A32:A37"/>
    <mergeCell ref="B32:B37"/>
    <mergeCell ref="E5:E6"/>
    <mergeCell ref="A77:C82"/>
    <mergeCell ref="C32:C37"/>
    <mergeCell ref="A57:G57"/>
    <mergeCell ref="A70:G70"/>
    <mergeCell ref="A38:C43"/>
    <mergeCell ref="A58:C63"/>
    <mergeCell ref="A64:C69"/>
    <mergeCell ref="A44:G44"/>
    <mergeCell ref="A45:C50"/>
    <mergeCell ref="A51:C56"/>
    <mergeCell ref="A26:A31"/>
    <mergeCell ref="B26:B31"/>
  </mergeCells>
  <printOptions horizontalCentered="1"/>
  <pageMargins left="1.1811023622047245" right="0.59055118110236227" top="0.59055118110236227" bottom="0.49212598425196852" header="0" footer="0"/>
  <pageSetup paperSize="9" scale="45" fitToHeight="0" orientation="landscape" r:id="rId1"/>
  <rowBreaks count="1" manualBreakCount="1">
    <brk id="5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2"/>
  <sheetViews>
    <sheetView topLeftCell="A37" zoomScale="90" zoomScaleNormal="90" workbookViewId="0">
      <selection activeCell="D10" sqref="D10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30"/>
      <c r="B1" s="30"/>
      <c r="C1" s="30"/>
      <c r="D1" s="37" t="s">
        <v>21</v>
      </c>
    </row>
    <row r="2" spans="1:4" x14ac:dyDescent="0.25">
      <c r="A2" s="133" t="s">
        <v>22</v>
      </c>
      <c r="B2" s="133"/>
      <c r="C2" s="133"/>
      <c r="D2" s="133"/>
    </row>
    <row r="4" spans="1:4" ht="90" customHeight="1" x14ac:dyDescent="0.25">
      <c r="A4" s="31" t="s">
        <v>14</v>
      </c>
      <c r="B4" s="31" t="s">
        <v>23</v>
      </c>
      <c r="C4" s="31" t="s">
        <v>24</v>
      </c>
      <c r="D4" s="31" t="s">
        <v>25</v>
      </c>
    </row>
    <row r="5" spans="1:4" x14ac:dyDescent="0.25">
      <c r="A5" s="32">
        <v>1</v>
      </c>
      <c r="B5" s="32">
        <v>2</v>
      </c>
      <c r="C5" s="32">
        <v>3</v>
      </c>
      <c r="D5" s="32">
        <v>4</v>
      </c>
    </row>
    <row r="6" spans="1:4" s="38" customFormat="1" x14ac:dyDescent="0.25">
      <c r="A6" s="138" t="s">
        <v>116</v>
      </c>
      <c r="B6" s="139"/>
      <c r="C6" s="139"/>
      <c r="D6" s="140"/>
    </row>
    <row r="7" spans="1:4" x14ac:dyDescent="0.25">
      <c r="A7" s="134" t="s">
        <v>74</v>
      </c>
      <c r="B7" s="134"/>
      <c r="C7" s="134"/>
      <c r="D7" s="134"/>
    </row>
    <row r="8" spans="1:4" ht="17.25" customHeight="1" x14ac:dyDescent="0.25">
      <c r="A8" s="134" t="s">
        <v>75</v>
      </c>
      <c r="B8" s="134"/>
      <c r="C8" s="134"/>
      <c r="D8" s="134"/>
    </row>
    <row r="9" spans="1:4" s="38" customFormat="1" ht="131.25" customHeight="1" x14ac:dyDescent="0.25">
      <c r="A9" s="33" t="s">
        <v>26</v>
      </c>
      <c r="B9" s="34" t="s">
        <v>78</v>
      </c>
      <c r="C9" s="34" t="s">
        <v>81</v>
      </c>
      <c r="D9" s="34"/>
    </row>
    <row r="10" spans="1:4" s="38" customFormat="1" ht="131.25" customHeight="1" x14ac:dyDescent="0.25">
      <c r="A10" s="33" t="s">
        <v>27</v>
      </c>
      <c r="B10" s="34" t="s">
        <v>79</v>
      </c>
      <c r="C10" s="34" t="s">
        <v>81</v>
      </c>
      <c r="D10" s="34"/>
    </row>
    <row r="11" spans="1:4" s="38" customFormat="1" ht="131.25" customHeight="1" x14ac:dyDescent="0.25">
      <c r="A11" s="33" t="s">
        <v>28</v>
      </c>
      <c r="B11" s="34" t="s">
        <v>80</v>
      </c>
      <c r="C11" s="34" t="s">
        <v>81</v>
      </c>
      <c r="D11" s="34"/>
    </row>
    <row r="12" spans="1:4" s="38" customFormat="1" ht="131.25" customHeight="1" x14ac:dyDescent="0.25">
      <c r="A12" s="33" t="s">
        <v>76</v>
      </c>
      <c r="B12" s="34" t="s">
        <v>80</v>
      </c>
      <c r="C12" s="34" t="s">
        <v>81</v>
      </c>
      <c r="D12" s="34"/>
    </row>
    <row r="13" spans="1:4" ht="131.25" customHeight="1" x14ac:dyDescent="0.25">
      <c r="A13" s="33" t="s">
        <v>77</v>
      </c>
      <c r="B13" s="34" t="s">
        <v>80</v>
      </c>
      <c r="C13" s="34" t="s">
        <v>81</v>
      </c>
      <c r="D13" s="34"/>
    </row>
    <row r="14" spans="1:4" s="38" customFormat="1" ht="17.25" customHeight="1" x14ac:dyDescent="0.25">
      <c r="A14" s="141" t="s">
        <v>117</v>
      </c>
      <c r="B14" s="142"/>
      <c r="C14" s="142"/>
      <c r="D14" s="143"/>
    </row>
    <row r="15" spans="1:4" s="38" customFormat="1" ht="18.75" customHeight="1" x14ac:dyDescent="0.25">
      <c r="A15" s="141" t="s">
        <v>120</v>
      </c>
      <c r="B15" s="142"/>
      <c r="C15" s="142"/>
      <c r="D15" s="143"/>
    </row>
    <row r="16" spans="1:4" s="38" customFormat="1" ht="29.25" customHeight="1" x14ac:dyDescent="0.25">
      <c r="A16" s="134" t="s">
        <v>82</v>
      </c>
      <c r="B16" s="134"/>
      <c r="C16" s="134"/>
      <c r="D16" s="134"/>
    </row>
    <row r="17" spans="1:4" s="38" customFormat="1" ht="93.75" customHeight="1" x14ac:dyDescent="0.25">
      <c r="A17" s="36" t="s">
        <v>26</v>
      </c>
      <c r="B17" s="35" t="s">
        <v>87</v>
      </c>
      <c r="C17" s="34" t="s">
        <v>91</v>
      </c>
      <c r="D17" s="34"/>
    </row>
    <row r="18" spans="1:4" s="38" customFormat="1" ht="93.75" customHeight="1" x14ac:dyDescent="0.25">
      <c r="A18" s="36" t="s">
        <v>27</v>
      </c>
      <c r="B18" s="35" t="s">
        <v>88</v>
      </c>
      <c r="C18" s="34" t="s">
        <v>91</v>
      </c>
      <c r="D18" s="34"/>
    </row>
    <row r="19" spans="1:4" s="38" customFormat="1" ht="93.75" customHeight="1" x14ac:dyDescent="0.25">
      <c r="A19" s="36" t="s">
        <v>28</v>
      </c>
      <c r="B19" s="35" t="s">
        <v>89</v>
      </c>
      <c r="C19" s="34" t="s">
        <v>91</v>
      </c>
      <c r="D19" s="34"/>
    </row>
    <row r="20" spans="1:4" s="38" customFormat="1" ht="93.75" customHeight="1" x14ac:dyDescent="0.25">
      <c r="A20" s="36" t="s">
        <v>76</v>
      </c>
      <c r="B20" s="35" t="s">
        <v>90</v>
      </c>
      <c r="C20" s="34" t="s">
        <v>91</v>
      </c>
      <c r="D20" s="34"/>
    </row>
    <row r="21" spans="1:4" ht="93.75" customHeight="1" x14ac:dyDescent="0.25">
      <c r="A21" s="36" t="s">
        <v>77</v>
      </c>
      <c r="B21" s="35" t="s">
        <v>87</v>
      </c>
      <c r="C21" s="34" t="s">
        <v>91</v>
      </c>
      <c r="D21" s="34"/>
    </row>
    <row r="22" spans="1:4" s="38" customFormat="1" ht="17.25" customHeight="1" x14ac:dyDescent="0.25">
      <c r="A22" s="141" t="s">
        <v>118</v>
      </c>
      <c r="B22" s="142"/>
      <c r="C22" s="142"/>
      <c r="D22" s="143"/>
    </row>
    <row r="23" spans="1:4" s="38" customFormat="1" ht="18.75" customHeight="1" x14ac:dyDescent="0.25">
      <c r="A23" s="141" t="s">
        <v>119</v>
      </c>
      <c r="B23" s="142"/>
      <c r="C23" s="142"/>
      <c r="D23" s="143"/>
    </row>
    <row r="24" spans="1:4" s="38" customFormat="1" ht="27.75" customHeight="1" x14ac:dyDescent="0.25">
      <c r="A24" s="135" t="s">
        <v>92</v>
      </c>
      <c r="B24" s="136"/>
      <c r="C24" s="136"/>
      <c r="D24" s="137"/>
    </row>
    <row r="25" spans="1:4" s="38" customFormat="1" ht="95.25" customHeight="1" x14ac:dyDescent="0.25">
      <c r="A25" s="33" t="s">
        <v>26</v>
      </c>
      <c r="B25" s="34" t="s">
        <v>93</v>
      </c>
      <c r="C25" s="34" t="s">
        <v>81</v>
      </c>
      <c r="D25" s="34"/>
    </row>
    <row r="26" spans="1:4" s="38" customFormat="1" ht="95.25" customHeight="1" x14ac:dyDescent="0.25">
      <c r="A26" s="33" t="s">
        <v>27</v>
      </c>
      <c r="B26" s="34" t="s">
        <v>94</v>
      </c>
      <c r="C26" s="34" t="s">
        <v>81</v>
      </c>
      <c r="D26" s="34"/>
    </row>
    <row r="27" spans="1:4" s="38" customFormat="1" ht="95.25" customHeight="1" x14ac:dyDescent="0.25">
      <c r="A27" s="33" t="s">
        <v>28</v>
      </c>
      <c r="B27" s="34" t="s">
        <v>95</v>
      </c>
      <c r="C27" s="34" t="s">
        <v>81</v>
      </c>
      <c r="D27" s="34"/>
    </row>
    <row r="28" spans="1:4" s="38" customFormat="1" ht="95.25" customHeight="1" x14ac:dyDescent="0.25">
      <c r="A28" s="33" t="s">
        <v>76</v>
      </c>
      <c r="B28" s="34" t="s">
        <v>96</v>
      </c>
      <c r="C28" s="34" t="s">
        <v>81</v>
      </c>
      <c r="D28" s="34"/>
    </row>
    <row r="29" spans="1:4" s="38" customFormat="1" ht="95.25" customHeight="1" x14ac:dyDescent="0.25">
      <c r="A29" s="33" t="s">
        <v>77</v>
      </c>
      <c r="B29" s="34" t="s">
        <v>97</v>
      </c>
      <c r="C29" s="34" t="s">
        <v>81</v>
      </c>
      <c r="D29" s="34"/>
    </row>
    <row r="30" spans="1:4" s="38" customFormat="1" ht="95.25" customHeight="1" x14ac:dyDescent="0.25">
      <c r="A30" s="33" t="s">
        <v>83</v>
      </c>
      <c r="B30" s="34" t="s">
        <v>98</v>
      </c>
      <c r="C30" s="34" t="s">
        <v>81</v>
      </c>
      <c r="D30" s="34"/>
    </row>
    <row r="31" spans="1:4" s="38" customFormat="1" ht="17.25" customHeight="1" x14ac:dyDescent="0.25">
      <c r="A31" s="141" t="s">
        <v>129</v>
      </c>
      <c r="B31" s="142"/>
      <c r="C31" s="142"/>
      <c r="D31" s="143"/>
    </row>
    <row r="32" spans="1:4" s="38" customFormat="1" ht="18.75" customHeight="1" x14ac:dyDescent="0.25">
      <c r="A32" s="141" t="s">
        <v>121</v>
      </c>
      <c r="B32" s="142"/>
      <c r="C32" s="142"/>
      <c r="D32" s="143"/>
    </row>
    <row r="33" spans="1:4" s="38" customFormat="1" ht="27.75" customHeight="1" x14ac:dyDescent="0.25">
      <c r="A33" s="135" t="s">
        <v>122</v>
      </c>
      <c r="B33" s="136"/>
      <c r="C33" s="136"/>
      <c r="D33" s="137"/>
    </row>
    <row r="34" spans="1:4" s="38" customFormat="1" ht="95.25" customHeight="1" x14ac:dyDescent="0.25">
      <c r="A34" s="33" t="s">
        <v>84</v>
      </c>
      <c r="B34" s="34" t="s">
        <v>99</v>
      </c>
      <c r="C34" s="34" t="s">
        <v>81</v>
      </c>
      <c r="D34" s="34"/>
    </row>
    <row r="35" spans="1:4" s="38" customFormat="1" ht="95.25" customHeight="1" x14ac:dyDescent="0.25">
      <c r="A35" s="33" t="s">
        <v>85</v>
      </c>
      <c r="B35" s="34" t="s">
        <v>100</v>
      </c>
      <c r="C35" s="34" t="s">
        <v>81</v>
      </c>
      <c r="D35" s="34"/>
    </row>
    <row r="36" spans="1:4" s="38" customFormat="1" ht="95.25" customHeight="1" x14ac:dyDescent="0.25">
      <c r="A36" s="33" t="s">
        <v>86</v>
      </c>
      <c r="B36" s="34" t="s">
        <v>101</v>
      </c>
      <c r="C36" s="34" t="s">
        <v>81</v>
      </c>
      <c r="D36" s="34"/>
    </row>
    <row r="37" spans="1:4" s="38" customFormat="1" ht="95.25" customHeight="1" x14ac:dyDescent="0.25">
      <c r="A37" s="33" t="s">
        <v>106</v>
      </c>
      <c r="B37" s="34" t="s">
        <v>102</v>
      </c>
      <c r="C37" s="34" t="s">
        <v>81</v>
      </c>
      <c r="D37" s="34"/>
    </row>
    <row r="38" spans="1:4" s="38" customFormat="1" ht="95.25" customHeight="1" x14ac:dyDescent="0.25">
      <c r="A38" s="33" t="s">
        <v>107</v>
      </c>
      <c r="B38" s="34" t="s">
        <v>103</v>
      </c>
      <c r="C38" s="34" t="s">
        <v>81</v>
      </c>
      <c r="D38" s="34"/>
    </row>
    <row r="39" spans="1:4" s="38" customFormat="1" ht="95.25" customHeight="1" x14ac:dyDescent="0.25">
      <c r="A39" s="33" t="s">
        <v>108</v>
      </c>
      <c r="B39" s="34" t="s">
        <v>104</v>
      </c>
      <c r="C39" s="34" t="s">
        <v>81</v>
      </c>
      <c r="D39" s="34"/>
    </row>
    <row r="40" spans="1:4" s="38" customFormat="1" ht="95.25" customHeight="1" x14ac:dyDescent="0.25">
      <c r="A40" s="33" t="s">
        <v>109</v>
      </c>
      <c r="B40" s="34" t="s">
        <v>105</v>
      </c>
      <c r="C40" s="34" t="s">
        <v>81</v>
      </c>
      <c r="D40" s="34"/>
    </row>
    <row r="41" spans="1:4" s="38" customFormat="1" ht="95.25" customHeight="1" x14ac:dyDescent="0.25">
      <c r="A41" s="33" t="s">
        <v>110</v>
      </c>
      <c r="B41" s="34" t="s">
        <v>105</v>
      </c>
      <c r="C41" s="34" t="s">
        <v>81</v>
      </c>
      <c r="D41" s="34"/>
    </row>
    <row r="42" spans="1:4" ht="95.25" customHeight="1" x14ac:dyDescent="0.25">
      <c r="A42" s="33" t="s">
        <v>111</v>
      </c>
      <c r="B42" s="34" t="s">
        <v>105</v>
      </c>
      <c r="C42" s="34" t="s">
        <v>81</v>
      </c>
      <c r="D42" s="34"/>
    </row>
  </sheetData>
  <mergeCells count="13">
    <mergeCell ref="A31:D31"/>
    <mergeCell ref="A32:D32"/>
    <mergeCell ref="A33:D33"/>
    <mergeCell ref="A7:D7"/>
    <mergeCell ref="A8:D8"/>
    <mergeCell ref="A2:D2"/>
    <mergeCell ref="A16:D16"/>
    <mergeCell ref="A24:D24"/>
    <mergeCell ref="A6:D6"/>
    <mergeCell ref="A14:D14"/>
    <mergeCell ref="A15:D15"/>
    <mergeCell ref="A22:D22"/>
    <mergeCell ref="A23:D23"/>
  </mergeCells>
  <pageMargins left="0.7" right="0.7" top="0.75" bottom="0.75" header="0.3" footer="0.3"/>
  <pageSetup paperSize="9"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"/>
  <sheetViews>
    <sheetView view="pageBreakPreview" zoomScale="60" zoomScaleNormal="100" workbookViewId="0">
      <selection activeCell="C19" sqref="C19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44" t="s">
        <v>30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ht="15.75" x14ac:dyDescent="0.25">
      <c r="A2" s="145" t="s">
        <v>31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3" ht="15.75" x14ac:dyDescent="0.25">
      <c r="A3" s="146" t="s">
        <v>32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ht="15.75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5.75" x14ac:dyDescent="0.25">
      <c r="A5" s="147" t="s">
        <v>33</v>
      </c>
      <c r="B5" s="147" t="s">
        <v>34</v>
      </c>
      <c r="C5" s="147" t="s">
        <v>35</v>
      </c>
      <c r="D5" s="147" t="s">
        <v>36</v>
      </c>
      <c r="E5" s="147" t="s">
        <v>37</v>
      </c>
      <c r="F5" s="147" t="s">
        <v>38</v>
      </c>
      <c r="G5" s="147" t="s">
        <v>39</v>
      </c>
      <c r="H5" s="150" t="s">
        <v>40</v>
      </c>
      <c r="I5" s="150"/>
      <c r="J5" s="150"/>
      <c r="K5" s="150"/>
      <c r="L5" s="147" t="s">
        <v>41</v>
      </c>
      <c r="M5" s="147" t="s">
        <v>42</v>
      </c>
    </row>
    <row r="6" spans="1:13" ht="15.75" x14ac:dyDescent="0.25">
      <c r="A6" s="148"/>
      <c r="B6" s="148"/>
      <c r="C6" s="148"/>
      <c r="D6" s="148"/>
      <c r="E6" s="148"/>
      <c r="F6" s="148"/>
      <c r="G6" s="148"/>
      <c r="H6" s="150" t="s">
        <v>2</v>
      </c>
      <c r="I6" s="150" t="s">
        <v>3</v>
      </c>
      <c r="J6" s="150"/>
      <c r="K6" s="150"/>
      <c r="L6" s="148"/>
      <c r="M6" s="148"/>
    </row>
    <row r="7" spans="1:13" ht="31.5" x14ac:dyDescent="0.25">
      <c r="A7" s="149"/>
      <c r="B7" s="149"/>
      <c r="C7" s="149"/>
      <c r="D7" s="149"/>
      <c r="E7" s="149"/>
      <c r="F7" s="149"/>
      <c r="G7" s="149"/>
      <c r="H7" s="150"/>
      <c r="I7" s="40" t="s">
        <v>43</v>
      </c>
      <c r="J7" s="40" t="s">
        <v>44</v>
      </c>
      <c r="K7" s="40" t="s">
        <v>45</v>
      </c>
      <c r="L7" s="149"/>
      <c r="M7" s="149"/>
    </row>
    <row r="8" spans="1:13" x14ac:dyDescent="0.25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</row>
    <row r="9" spans="1:13" ht="15.75" x14ac:dyDescent="0.25">
      <c r="A9" s="42"/>
      <c r="B9" s="43"/>
      <c r="C9" s="44"/>
      <c r="D9" s="44"/>
      <c r="E9" s="45"/>
      <c r="F9" s="44"/>
      <c r="G9" s="44"/>
      <c r="H9" s="46"/>
      <c r="I9" s="46"/>
      <c r="J9" s="47"/>
      <c r="K9" s="47"/>
      <c r="L9" s="44"/>
      <c r="M9" s="48"/>
    </row>
    <row r="10" spans="1:13" ht="15.75" x14ac:dyDescent="0.25">
      <c r="A10" s="42"/>
      <c r="B10" s="43"/>
      <c r="C10" s="44"/>
      <c r="D10" s="44"/>
      <c r="E10" s="44"/>
      <c r="F10" s="44"/>
      <c r="G10" s="44"/>
      <c r="H10" s="46"/>
      <c r="I10" s="46"/>
      <c r="J10" s="46"/>
      <c r="K10" s="46"/>
      <c r="L10" s="44"/>
      <c r="M10" s="48"/>
    </row>
    <row r="11" spans="1:13" ht="15.75" x14ac:dyDescent="0.25">
      <c r="A11" s="49"/>
      <c r="B11" s="50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8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="60" zoomScaleNormal="100"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4" t="s">
        <v>46</v>
      </c>
      <c r="B1" s="144"/>
      <c r="C1" s="144"/>
      <c r="D1" s="144"/>
      <c r="E1" s="144"/>
      <c r="F1" s="144"/>
      <c r="G1" s="144"/>
    </row>
    <row r="2" spans="1:7" ht="15.75" x14ac:dyDescent="0.25">
      <c r="A2" s="145" t="s">
        <v>47</v>
      </c>
      <c r="B2" s="145"/>
      <c r="C2" s="145"/>
      <c r="D2" s="145"/>
      <c r="E2" s="145"/>
      <c r="F2" s="145"/>
      <c r="G2" s="145"/>
    </row>
    <row r="3" spans="1:7" ht="15.75" x14ac:dyDescent="0.25">
      <c r="A3" s="51"/>
      <c r="B3" s="51"/>
      <c r="C3" s="51"/>
      <c r="D3" s="51"/>
      <c r="E3" s="51"/>
      <c r="F3" s="51"/>
      <c r="G3" s="51"/>
    </row>
    <row r="4" spans="1:7" ht="78.75" x14ac:dyDescent="0.25">
      <c r="A4" s="60" t="s">
        <v>0</v>
      </c>
      <c r="B4" s="60" t="s">
        <v>48</v>
      </c>
      <c r="C4" s="60" t="s">
        <v>35</v>
      </c>
      <c r="D4" s="60" t="s">
        <v>49</v>
      </c>
      <c r="E4" s="60" t="s">
        <v>50</v>
      </c>
      <c r="F4" s="60" t="s">
        <v>51</v>
      </c>
      <c r="G4" s="60" t="s">
        <v>52</v>
      </c>
    </row>
    <row r="5" spans="1:7" x14ac:dyDescent="0.25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</row>
    <row r="6" spans="1:7" ht="15.75" x14ac:dyDescent="0.25">
      <c r="A6" s="53"/>
      <c r="B6" s="54"/>
      <c r="C6" s="55"/>
      <c r="D6" s="55"/>
      <c r="E6" s="55"/>
      <c r="F6" s="55"/>
      <c r="G6" s="57"/>
    </row>
    <row r="7" spans="1:7" ht="15.75" x14ac:dyDescent="0.25">
      <c r="A7" s="53"/>
      <c r="B7" s="54"/>
      <c r="C7" s="55"/>
      <c r="D7" s="55"/>
      <c r="E7" s="55"/>
      <c r="F7" s="55"/>
      <c r="G7" s="57"/>
    </row>
    <row r="8" spans="1:7" ht="15.75" x14ac:dyDescent="0.25">
      <c r="A8" s="58"/>
      <c r="B8" s="59"/>
      <c r="C8" s="56"/>
      <c r="D8" s="56"/>
      <c r="E8" s="56"/>
      <c r="F8" s="56"/>
      <c r="G8" s="57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="60" zoomScaleNormal="100" workbookViewId="0">
      <selection sqref="A1:D10"/>
    </sheetView>
  </sheetViews>
  <sheetFormatPr defaultRowHeight="15" x14ac:dyDescent="0.25"/>
  <cols>
    <col min="1" max="1" width="6.85546875" customWidth="1"/>
    <col min="2" max="2" width="28.85546875" customWidth="1"/>
    <col min="3" max="3" width="42.28515625" customWidth="1"/>
    <col min="4" max="4" width="55.140625" customWidth="1"/>
  </cols>
  <sheetData>
    <row r="1" spans="1:4" ht="15.75" x14ac:dyDescent="0.25">
      <c r="A1" s="144" t="s">
        <v>29</v>
      </c>
      <c r="B1" s="144"/>
      <c r="C1" s="144"/>
      <c r="D1" s="144"/>
    </row>
    <row r="2" spans="1:4" ht="15.75" x14ac:dyDescent="0.25">
      <c r="A2" s="145" t="s">
        <v>53</v>
      </c>
      <c r="B2" s="145"/>
      <c r="C2" s="145"/>
      <c r="D2" s="145"/>
    </row>
    <row r="3" spans="1:4" ht="35.25" customHeight="1" x14ac:dyDescent="0.25">
      <c r="A3" s="151" t="s">
        <v>54</v>
      </c>
      <c r="B3" s="151"/>
      <c r="C3" s="151"/>
      <c r="D3" s="151"/>
    </row>
    <row r="4" spans="1:4" ht="15.75" x14ac:dyDescent="0.25">
      <c r="A4" s="145" t="s">
        <v>55</v>
      </c>
      <c r="B4" s="145"/>
      <c r="C4" s="145"/>
      <c r="D4" s="145"/>
    </row>
    <row r="5" spans="1:4" ht="15.75" x14ac:dyDescent="0.25">
      <c r="A5" s="61"/>
      <c r="B5" s="61"/>
      <c r="C5" s="61"/>
      <c r="D5" s="61"/>
    </row>
    <row r="6" spans="1:4" ht="84.75" customHeight="1" x14ac:dyDescent="0.25">
      <c r="A6" s="69" t="s">
        <v>0</v>
      </c>
      <c r="B6" s="69" t="s">
        <v>56</v>
      </c>
      <c r="C6" s="69" t="s">
        <v>57</v>
      </c>
      <c r="D6" s="69" t="s">
        <v>58</v>
      </c>
    </row>
    <row r="7" spans="1:4" x14ac:dyDescent="0.25">
      <c r="A7" s="62">
        <v>1</v>
      </c>
      <c r="B7" s="62">
        <v>2</v>
      </c>
      <c r="C7" s="62">
        <v>3</v>
      </c>
      <c r="D7" s="62">
        <v>4</v>
      </c>
    </row>
    <row r="8" spans="1:4" ht="15.75" x14ac:dyDescent="0.25">
      <c r="A8" s="63"/>
      <c r="B8" s="64"/>
      <c r="C8" s="65"/>
      <c r="D8" s="65"/>
    </row>
    <row r="9" spans="1:4" ht="15.75" x14ac:dyDescent="0.25">
      <c r="A9" s="63"/>
      <c r="B9" s="64"/>
      <c r="C9" s="65"/>
      <c r="D9" s="65"/>
    </row>
    <row r="10" spans="1:4" ht="15.75" x14ac:dyDescent="0.25">
      <c r="A10" s="67"/>
      <c r="B10" s="68"/>
      <c r="C10" s="66"/>
      <c r="D10" s="66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view="pageBreakPreview" zoomScale="60" zoomScaleNormal="100" workbookViewId="0">
      <selection activeCell="H43" sqref="H43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4" t="s">
        <v>59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5.75" x14ac:dyDescent="0.25">
      <c r="A2" s="145" t="s">
        <v>60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22.5" customHeight="1" x14ac:dyDescent="0.25">
      <c r="A3" s="146" t="s">
        <v>61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0" ht="15.75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</row>
    <row r="5" spans="1:10" ht="15.75" x14ac:dyDescent="0.25">
      <c r="A5" s="147" t="s">
        <v>0</v>
      </c>
      <c r="B5" s="147" t="s">
        <v>62</v>
      </c>
      <c r="C5" s="147" t="s">
        <v>63</v>
      </c>
      <c r="D5" s="147" t="s">
        <v>64</v>
      </c>
      <c r="E5" s="147" t="s">
        <v>65</v>
      </c>
      <c r="F5" s="150" t="s">
        <v>66</v>
      </c>
      <c r="G5" s="150"/>
      <c r="H5" s="150"/>
      <c r="I5" s="150"/>
      <c r="J5" s="150"/>
    </row>
    <row r="6" spans="1:10" ht="15.75" x14ac:dyDescent="0.25">
      <c r="A6" s="148"/>
      <c r="B6" s="148"/>
      <c r="C6" s="148"/>
      <c r="D6" s="148"/>
      <c r="E6" s="148"/>
      <c r="F6" s="150" t="s">
        <v>2</v>
      </c>
      <c r="G6" s="150" t="s">
        <v>3</v>
      </c>
      <c r="H6" s="150"/>
      <c r="I6" s="150"/>
      <c r="J6" s="150"/>
    </row>
    <row r="7" spans="1:10" ht="31.5" x14ac:dyDescent="0.25">
      <c r="A7" s="149"/>
      <c r="B7" s="149"/>
      <c r="C7" s="149"/>
      <c r="D7" s="149"/>
      <c r="E7" s="149"/>
      <c r="F7" s="150"/>
      <c r="G7" s="71" t="s">
        <v>67</v>
      </c>
      <c r="H7" s="71" t="s">
        <v>67</v>
      </c>
      <c r="I7" s="71" t="s">
        <v>67</v>
      </c>
      <c r="J7" s="71" t="s">
        <v>68</v>
      </c>
    </row>
    <row r="8" spans="1:10" x14ac:dyDescent="0.25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</row>
    <row r="9" spans="1:10" ht="15.75" x14ac:dyDescent="0.25">
      <c r="A9" s="75"/>
      <c r="B9" s="76"/>
      <c r="C9" s="73"/>
      <c r="D9" s="73"/>
      <c r="E9" s="74"/>
      <c r="F9" s="73"/>
      <c r="G9" s="73"/>
      <c r="H9" s="74"/>
      <c r="I9" s="74"/>
      <c r="J9" s="74"/>
    </row>
    <row r="10" spans="1:10" ht="15.75" x14ac:dyDescent="0.25">
      <c r="A10" s="75"/>
      <c r="B10" s="76"/>
      <c r="C10" s="73"/>
      <c r="D10" s="73"/>
      <c r="E10" s="73"/>
      <c r="F10" s="73"/>
      <c r="G10" s="73"/>
      <c r="H10" s="73"/>
      <c r="I10" s="73"/>
      <c r="J10" s="73"/>
    </row>
    <row r="11" spans="1:10" ht="15.75" x14ac:dyDescent="0.25">
      <c r="A11" s="75"/>
      <c r="B11" s="76"/>
      <c r="C11" s="73"/>
      <c r="D11" s="73"/>
      <c r="E11" s="73"/>
      <c r="F11" s="73"/>
      <c r="G11" s="73"/>
      <c r="H11" s="73"/>
      <c r="I11" s="73"/>
      <c r="J11" s="7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8"/>
  <sheetViews>
    <sheetView tabSelected="1" view="pageBreakPreview" zoomScale="60" zoomScaleNormal="80" workbookViewId="0">
      <selection activeCell="C8" sqref="C8"/>
    </sheetView>
  </sheetViews>
  <sheetFormatPr defaultRowHeight="15" x14ac:dyDescent="0.25"/>
  <cols>
    <col min="1" max="1" width="10.5703125" customWidth="1"/>
    <col min="2" max="2" width="49.7109375" customWidth="1"/>
    <col min="3" max="3" width="21.140625" customWidth="1"/>
    <col min="4" max="4" width="19.140625" customWidth="1"/>
    <col min="5" max="5" width="17" customWidth="1"/>
    <col min="6" max="6" width="14.140625" customWidth="1"/>
    <col min="7" max="7" width="15" customWidth="1"/>
    <col min="8" max="8" width="14.28515625" customWidth="1"/>
    <col min="9" max="9" width="18.85546875" customWidth="1"/>
  </cols>
  <sheetData>
    <row r="1" spans="1:9" x14ac:dyDescent="0.25">
      <c r="A1" s="77"/>
      <c r="B1" s="77"/>
      <c r="C1" s="77"/>
      <c r="D1" s="77"/>
      <c r="E1" s="77"/>
      <c r="F1" s="77"/>
      <c r="G1" s="77"/>
      <c r="H1" s="77"/>
      <c r="I1" s="79" t="s">
        <v>69</v>
      </c>
    </row>
    <row r="2" spans="1:9" x14ac:dyDescent="0.25">
      <c r="A2" s="152" t="s">
        <v>70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25">
      <c r="A3" s="152"/>
      <c r="B3" s="152"/>
      <c r="C3" s="152"/>
      <c r="D3" s="152"/>
      <c r="E3" s="152"/>
      <c r="F3" s="152"/>
      <c r="G3" s="152"/>
      <c r="H3" s="152"/>
      <c r="I3" s="152"/>
    </row>
    <row r="4" spans="1:9" x14ac:dyDescent="0.25">
      <c r="A4" s="77"/>
      <c r="B4" s="78"/>
      <c r="C4" s="77"/>
      <c r="D4" s="77"/>
      <c r="E4" s="77"/>
      <c r="F4" s="77"/>
      <c r="G4" s="77"/>
      <c r="H4" s="77"/>
      <c r="I4" s="77"/>
    </row>
    <row r="5" spans="1:9" ht="16.5" customHeight="1" x14ac:dyDescent="0.25">
      <c r="A5" s="153" t="s">
        <v>112</v>
      </c>
      <c r="B5" s="153" t="s">
        <v>113</v>
      </c>
      <c r="C5" s="153" t="s">
        <v>114</v>
      </c>
      <c r="D5" s="154"/>
      <c r="E5" s="154"/>
      <c r="F5" s="154"/>
      <c r="G5" s="154"/>
      <c r="H5" s="154"/>
      <c r="I5" s="155"/>
    </row>
    <row r="6" spans="1:9" ht="66" x14ac:dyDescent="0.25">
      <c r="A6" s="153"/>
      <c r="B6" s="153"/>
      <c r="C6" s="153"/>
      <c r="D6" s="81">
        <v>44197</v>
      </c>
      <c r="E6" s="81">
        <v>44562</v>
      </c>
      <c r="F6" s="81">
        <v>44927</v>
      </c>
      <c r="G6" s="81">
        <v>45292</v>
      </c>
      <c r="H6" s="81">
        <v>45658</v>
      </c>
      <c r="I6" s="82" t="s">
        <v>115</v>
      </c>
    </row>
    <row r="7" spans="1:9" ht="61.5" customHeight="1" x14ac:dyDescent="0.25">
      <c r="A7" s="83"/>
      <c r="B7" s="84"/>
      <c r="C7" s="84"/>
      <c r="D7" s="83"/>
      <c r="E7" s="83"/>
      <c r="F7" s="83"/>
      <c r="G7" s="83"/>
      <c r="H7" s="83"/>
      <c r="I7" s="83"/>
    </row>
    <row r="8" spans="1:9" ht="60.75" customHeight="1" x14ac:dyDescent="0.25">
      <c r="A8" s="83"/>
      <c r="B8" s="84"/>
      <c r="C8" s="84"/>
      <c r="D8" s="85"/>
      <c r="E8" s="85"/>
      <c r="F8" s="85"/>
      <c r="G8" s="85"/>
      <c r="H8" s="85"/>
      <c r="I8" s="85"/>
    </row>
  </sheetData>
  <mergeCells count="5">
    <mergeCell ref="A2:I3"/>
    <mergeCell ref="A5:A6"/>
    <mergeCell ref="B5:B6"/>
    <mergeCell ref="C5:C6"/>
    <mergeCell ref="D5:I5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2022-04-05T12:16:26Z</dcterms:modified>
</cp:coreProperties>
</file>