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2\!!! КСП\03.11.2022 №5\Культура\"/>
    </mc:Choice>
  </mc:AlternateContent>
  <xr:revisionPtr revIDLastSave="0" documentId="13_ncr:1_{836261DA-1E18-46AC-BB05-8895A33659D1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2'!$A$1:$L$65</definedName>
    <definedName name="_xlnm.Print_Area" localSheetId="1">'Таблица 3'!$A$1:$D$11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4" l="1"/>
  <c r="I12" i="4" l="1"/>
  <c r="G37" i="4" l="1"/>
  <c r="H37" i="4"/>
  <c r="F37" i="4"/>
  <c r="G36" i="4"/>
  <c r="H36" i="4"/>
  <c r="F36" i="4"/>
  <c r="J37" i="4"/>
  <c r="K37" i="4"/>
  <c r="L37" i="4"/>
  <c r="J36" i="4"/>
  <c r="K36" i="4"/>
  <c r="L36" i="4"/>
  <c r="I36" i="4"/>
  <c r="I37" i="4"/>
  <c r="E39" i="4" l="1"/>
  <c r="E37" i="4"/>
  <c r="E36" i="4"/>
  <c r="E33" i="4"/>
  <c r="E32" i="4"/>
  <c r="E31" i="4"/>
  <c r="E30" i="4"/>
  <c r="E29" i="4"/>
  <c r="K28" i="4"/>
  <c r="J28" i="4"/>
  <c r="I28" i="4"/>
  <c r="H28" i="4"/>
  <c r="G28" i="4"/>
  <c r="E28" i="4" s="1"/>
  <c r="F28" i="4"/>
  <c r="H13" i="4" l="1"/>
  <c r="G13" i="4" l="1"/>
  <c r="E58" i="4" l="1"/>
  <c r="E46" i="4"/>
  <c r="E45" i="4"/>
  <c r="E44" i="4"/>
  <c r="E43" i="4"/>
  <c r="E42" i="4"/>
  <c r="F13" i="4" l="1"/>
  <c r="F38" i="4" s="1"/>
  <c r="F34" i="4" s="1"/>
  <c r="E13" i="4" l="1"/>
  <c r="F25" i="4"/>
  <c r="F64" i="4" s="1"/>
  <c r="E59" i="4"/>
  <c r="G24" i="4"/>
  <c r="H24" i="4"/>
  <c r="I24" i="4"/>
  <c r="J24" i="4"/>
  <c r="K24" i="4"/>
  <c r="L24" i="4"/>
  <c r="F24" i="4"/>
  <c r="G22" i="4"/>
  <c r="H22" i="4"/>
  <c r="I22" i="4"/>
  <c r="J22" i="4"/>
  <c r="K22" i="4"/>
  <c r="L22" i="4"/>
  <c r="G23" i="4"/>
  <c r="H23" i="4"/>
  <c r="I23" i="4"/>
  <c r="J23" i="4"/>
  <c r="K23" i="4"/>
  <c r="L23" i="4"/>
  <c r="G25" i="4"/>
  <c r="G38" i="4" s="1"/>
  <c r="H25" i="4"/>
  <c r="H38" i="4" s="1"/>
  <c r="I25" i="4"/>
  <c r="J25" i="4"/>
  <c r="J38" i="4" s="1"/>
  <c r="K25" i="4"/>
  <c r="K38" i="4" s="1"/>
  <c r="L25" i="4"/>
  <c r="G26" i="4"/>
  <c r="G65" i="4" s="1"/>
  <c r="H26" i="4"/>
  <c r="I26" i="4"/>
  <c r="J26" i="4"/>
  <c r="K26" i="4"/>
  <c r="L26" i="4"/>
  <c r="E20" i="4"/>
  <c r="F26" i="4"/>
  <c r="F65" i="4" s="1"/>
  <c r="F23" i="4"/>
  <c r="F22" i="4"/>
  <c r="G15" i="4"/>
  <c r="H15" i="4"/>
  <c r="I15" i="4"/>
  <c r="J15" i="4"/>
  <c r="K15" i="4"/>
  <c r="L15" i="4"/>
  <c r="F15" i="4"/>
  <c r="F9" i="4"/>
  <c r="E19" i="4"/>
  <c r="E18" i="4"/>
  <c r="E17" i="4"/>
  <c r="E16" i="4"/>
  <c r="E14" i="4"/>
  <c r="E12" i="4"/>
  <c r="E11" i="4"/>
  <c r="E10" i="4"/>
  <c r="G9" i="4"/>
  <c r="H9" i="4"/>
  <c r="H34" i="4" s="1"/>
  <c r="I9" i="4"/>
  <c r="J9" i="4"/>
  <c r="J34" i="4" s="1"/>
  <c r="K9" i="4"/>
  <c r="K34" i="4" s="1"/>
  <c r="L9" i="4"/>
  <c r="L51" i="4" l="1"/>
  <c r="L38" i="4"/>
  <c r="L34" i="4" s="1"/>
  <c r="I64" i="4"/>
  <c r="I38" i="4"/>
  <c r="E35" i="4"/>
  <c r="G34" i="4"/>
  <c r="H21" i="4"/>
  <c r="F52" i="4"/>
  <c r="E26" i="4"/>
  <c r="G52" i="4"/>
  <c r="J64" i="4"/>
  <c r="J51" i="4"/>
  <c r="I62" i="4"/>
  <c r="I49" i="4"/>
  <c r="H61" i="4"/>
  <c r="H48" i="4"/>
  <c r="L63" i="4"/>
  <c r="L50" i="4"/>
  <c r="F51" i="4"/>
  <c r="E25" i="4"/>
  <c r="L65" i="4"/>
  <c r="L52" i="4"/>
  <c r="H52" i="4"/>
  <c r="H65" i="4"/>
  <c r="K64" i="4"/>
  <c r="K51" i="4"/>
  <c r="G64" i="4"/>
  <c r="G51" i="4"/>
  <c r="J62" i="4"/>
  <c r="J49" i="4"/>
  <c r="I48" i="4"/>
  <c r="I61" i="4"/>
  <c r="I63" i="4"/>
  <c r="I50" i="4"/>
  <c r="L61" i="4"/>
  <c r="L48" i="4"/>
  <c r="F48" i="4"/>
  <c r="E22" i="4"/>
  <c r="F61" i="4"/>
  <c r="J65" i="4"/>
  <c r="J52" i="4"/>
  <c r="I51" i="4"/>
  <c r="L62" i="4"/>
  <c r="L49" i="4"/>
  <c r="H62" i="4"/>
  <c r="H49" i="4"/>
  <c r="K61" i="4"/>
  <c r="K48" i="4"/>
  <c r="G61" i="4"/>
  <c r="G48" i="4"/>
  <c r="K63" i="4"/>
  <c r="K50" i="4"/>
  <c r="G63" i="4"/>
  <c r="G50" i="4"/>
  <c r="K65" i="4"/>
  <c r="K52" i="4"/>
  <c r="H63" i="4"/>
  <c r="H50" i="4"/>
  <c r="F62" i="4"/>
  <c r="E23" i="4"/>
  <c r="F49" i="4"/>
  <c r="I52" i="4"/>
  <c r="I65" i="4"/>
  <c r="L64" i="4"/>
  <c r="H51" i="4"/>
  <c r="H64" i="4"/>
  <c r="K62" i="4"/>
  <c r="K49" i="4"/>
  <c r="G62" i="4"/>
  <c r="G49" i="4"/>
  <c r="J48" i="4"/>
  <c r="J61" i="4"/>
  <c r="F63" i="4"/>
  <c r="E24" i="4"/>
  <c r="F50" i="4"/>
  <c r="J63" i="4"/>
  <c r="J50" i="4"/>
  <c r="I21" i="4"/>
  <c r="L21" i="4"/>
  <c r="K21" i="4"/>
  <c r="G21" i="4"/>
  <c r="J21" i="4"/>
  <c r="F21" i="4"/>
  <c r="E15" i="4"/>
  <c r="E9" i="4"/>
  <c r="E38" i="4" l="1"/>
  <c r="I34" i="4"/>
  <c r="E34" i="4"/>
  <c r="E65" i="4"/>
  <c r="I60" i="4"/>
  <c r="E63" i="4"/>
  <c r="K60" i="4"/>
  <c r="E64" i="4"/>
  <c r="E49" i="4"/>
  <c r="E48" i="4"/>
  <c r="L60" i="4"/>
  <c r="J60" i="4"/>
  <c r="E51" i="4"/>
  <c r="E62" i="4"/>
  <c r="G60" i="4"/>
  <c r="H60" i="4"/>
  <c r="E52" i="4"/>
  <c r="E50" i="4"/>
  <c r="F60" i="4"/>
  <c r="E61" i="4"/>
  <c r="E21" i="4"/>
  <c r="L54" i="4"/>
  <c r="L47" i="4"/>
  <c r="E60" i="4" l="1"/>
  <c r="K41" i="4"/>
  <c r="J41" i="4"/>
  <c r="G41" i="4"/>
  <c r="F41" i="4"/>
  <c r="K47" i="4" l="1"/>
  <c r="F47" i="4"/>
  <c r="J54" i="4"/>
  <c r="F54" i="4"/>
  <c r="K54" i="4"/>
  <c r="G54" i="4"/>
  <c r="J47" i="4"/>
  <c r="G47" i="4"/>
  <c r="H54" i="4" l="1"/>
  <c r="I54" i="4"/>
  <c r="E55" i="4" l="1"/>
  <c r="E56" i="4" l="1"/>
  <c r="E57" i="4"/>
  <c r="H47" i="4"/>
  <c r="I47" i="4"/>
  <c r="I41" i="4"/>
  <c r="H41" i="4"/>
  <c r="E47" i="4" l="1"/>
  <c r="E54" i="4"/>
  <c r="E41" i="4"/>
</calcChain>
</file>

<file path=xl/sharedStrings.xml><?xml version="1.0" encoding="utf-8"?>
<sst xmlns="http://schemas.openxmlformats.org/spreadsheetml/2006/main" count="172" uniqueCount="105">
  <si>
    <t>всего</t>
  </si>
  <si>
    <t>2019 г.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</si>
  <si>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</si>
  <si>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</si>
  <si>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</si>
  <si>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</si>
  <si>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</si>
  <si>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</si>
  <si>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</si>
  <si>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</si>
  <si>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</si>
  <si>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</si>
  <si>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</si>
  <si>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</si>
  <si>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>1</t>
  </si>
  <si>
    <t>2</t>
  </si>
  <si>
    <t>2021 г.</t>
  </si>
  <si>
    <t>2022 г.</t>
  </si>
  <si>
    <t>2023 г.</t>
  </si>
  <si>
    <t>2024 г.</t>
  </si>
  <si>
    <t>6</t>
  </si>
  <si>
    <t>7</t>
  </si>
  <si>
    <t>10</t>
  </si>
  <si>
    <t>11</t>
  </si>
  <si>
    <t>12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</si>
  <si>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</si>
  <si>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</si>
  <si>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</si>
  <si>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</si>
  <si>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</si>
  <si>
    <t>МУ Администрация гп.Пойковский / 
ПМБУ ЦКиД "РОДНИКИ"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</si>
  <si>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</si>
  <si>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</si>
  <si>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</si>
  <si>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</si>
  <si>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Таблица 2</t>
  </si>
  <si>
    <t xml:space="preserve">Проектная часть </t>
  </si>
  <si>
    <t>Процессная часть</t>
  </si>
  <si>
    <t xml:space="preserve">бюджет поселения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</si>
  <si>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</si>
  <si>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</si>
  <si>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</si>
  <si>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</si>
  <si>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</si>
  <si>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</si>
  <si>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</si>
  <si>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"Реализация единой региональной  (государственной) и муниципальной политики в сфере культуры"</t>
  </si>
  <si>
    <t>"Предоставление субсидий на иные цели"</t>
  </si>
  <si>
    <t xml:space="preserve">Обеспечение управления муниципальной программой, эффективное использование денежных средств, выделенных на реализацию муниципальной программы.
</t>
  </si>
  <si>
    <t>Субсидии на иные цели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</si>
  <si>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</si>
  <si>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</si>
  <si>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</si>
  <si>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</si>
  <si>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</si>
  <si>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</si>
  <si>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</si>
  <si>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</si>
  <si>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</si>
  <si>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</si>
  <si>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</si>
  <si>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</si>
  <si>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</si>
  <si>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</si>
  <si>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</si>
  <si>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</si>
  <si>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</si>
  <si>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</si>
  <si>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</si>
  <si>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</si>
  <si>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</si>
  <si>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</si>
  <si>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</si>
  <si>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</si>
  <si>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</si>
  <si>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</si>
  <si>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</si>
  <si>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</si>
  <si>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</si>
  <si>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</si>
  <si>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</si>
  <si>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</si>
  <si>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</si>
  <si>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</si>
  <si>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</si>
  <si>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</si>
  <si>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</si>
  <si>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</si>
  <si>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</si>
  <si>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</si>
  <si>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Наименование инвестиционного проекта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</si>
  <si>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</si>
  <si>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</si>
  <si>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</si>
  <si>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</si>
  <si>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</si>
  <si>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</si>
  <si>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</si>
  <si>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</si>
  <si>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>2025-2030 г.</t>
  </si>
  <si>
    <t>Соисполнитель МУ Администрация гп.Пойковский / Соисполнитель ПМБУ ЦКиД "РОДНИКИ"</t>
  </si>
  <si>
    <t>Цель 1: "Создание условий для сохранения и развития культурного потенциала городского поселения Пойковский"
Цель 3: "Создание условий для культурного отдыха населения путем проведения культурно-досуговых массовых мероприятий"</t>
  </si>
  <si>
    <t>Цель 2: "Реализация стратегической роли культуры как духовно-нравственного развития личности, формирование единого культурного и информационного пространства, создание условий для поддержки перспективных направлений развития культуры"
Цель 4: "Привлечение жителей городского поселения Пойковский к систематическим занятиям в творческих любительских объединениях"</t>
  </si>
  <si>
    <t>Задача: "Сохранение и развитие культурного потенциала населения городского поселения, обеспечение доступа граждан к участию в культурной жизни. Повышение профессиональной компетенции муниципальных служащих и лиц, включенных в резерв управленческих кадров муниципального образования"
Задача: "Обеспечение единого культурного пространства для представителей разных социальных групп в целях получения доступа к культурным ценностям"
Задача: "Организационное, материально-техническое и   информационное обеспечение реализации государственной и региональной культурной политики"</t>
  </si>
  <si>
    <r>
      <t xml:space="preserve">Задача:  </t>
    </r>
    <r>
      <rPr>
        <b/>
        <sz val="10"/>
        <color theme="1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 xml:space="preserve">Поддержка творческой деятельности в процессе создания и представления произведений всех видов и форм культуры и искусства. Создание равных возможностей для художественного образования и эстетического воспитания, приобретения знаний, умений и навыков в области выбранного вида искусств, опыта творческой деятельности"
Задача: "Достижение качественного уровня культурного обслуживания жителей городского поселения" 
Задача: "Организация досуговой деятельности, поддержка и развитие различных форм творчества населения городского поселения"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</si>
</sst>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\ _₽_-;_-* &quot;-&quot;?\ _₽_-;_-@_-"/>
    <numFmt numFmtId="165" formatCode="#,##0.00000"/>
    <numFmt numFmtId="166" formatCode="#,##0.0"/>
  </numFmts>
  <fonts count="2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</cellStyleXfs>
  <cellXfs count="145">
    <xf numFmtId="0" fontId="0" fillId="0" borderId="0" xfId="0"/>
    <xf numFmtId="49" fontId="6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Fill="1" applyBorder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0" fontId="7" fillId="0" borderId="0" xfId="0" applyFont="1" applyBorder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6" fillId="2" borderId="0" xfId="0" applyFont="1" applyFill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6" fillId="2" borderId="0" xfId="0" applyFont="1" applyFill="1" applyBorder="1" applyAlignment="1" applyProtection="1">
      <alignment vertical="top" wrapText="1"/>
    </xf>
    <xf numFmtId="165" fontId="7" fillId="2" borderId="0" xfId="0" applyNumberFormat="1" applyFont="1" applyFill="1" applyBorder="1" applyAlignment="1" applyProtection="1">
      <alignment vertical="top" wrapText="1"/>
    </xf>
    <xf numFmtId="165" fontId="7" fillId="2" borderId="0" xfId="0" applyNumberFormat="1" applyFont="1" applyFill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49" fontId="9" fillId="0" borderId="0" xfId="0" applyNumberFormat="1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Fill="1" applyBorder="1" applyAlignment="1" applyProtection="1">
      <alignment horizontal="left" vertical="top" wrapText="1"/>
    </xf>
    <xf numFmtId="164" fontId="9" fillId="0" borderId="1" xfId="0" applyNumberFormat="1" applyFont="1" applyFill="1" applyBorder="1" applyAlignment="1" applyProtection="1">
      <alignment horizontal="right" vertical="top" wrapText="1"/>
    </xf>
    <xf numFmtId="165" fontId="10" fillId="2" borderId="1" xfId="0" applyNumberFormat="1" applyFont="1" applyFill="1" applyBorder="1" applyAlignment="1" applyProtection="1">
      <alignment horizontal="right" vertical="top" wrapText="1"/>
    </xf>
    <xf numFmtId="165" fontId="10" fillId="0" borderId="1" xfId="0" applyNumberFormat="1" applyFont="1" applyBorder="1" applyAlignment="1" applyProtection="1">
      <alignment vertical="top" wrapText="1"/>
    </xf>
    <xf numFmtId="164" fontId="10" fillId="2" borderId="1" xfId="0" applyNumberFormat="1" applyFont="1" applyFill="1" applyBorder="1" applyAlignment="1" applyProtection="1">
      <alignment horizontal="right" vertical="top" wrapText="1"/>
    </xf>
    <xf numFmtId="0" fontId="9" fillId="2" borderId="1" xfId="0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0" fontId="9" fillId="0" borderId="1" xfId="0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 applyProtection="1">
      <alignment horizontal="right" vertical="top" wrapText="1"/>
    </xf>
    <xf numFmtId="0" fontId="9" fillId="2" borderId="0" xfId="0" applyFont="1" applyFill="1" applyAlignment="1" applyProtection="1">
      <alignment vertical="top" wrapText="1"/>
    </xf>
    <xf numFmtId="0" fontId="9" fillId="2" borderId="0" xfId="0" applyFont="1" applyFill="1" applyAlignment="1" applyProtection="1">
      <alignment horizontal="center" vertical="top" wrapText="1"/>
    </xf>
    <xf numFmtId="0" fontId="9" fillId="0" borderId="0" xfId="0" applyFont="1" applyAlignment="1" applyProtection="1">
      <alignment horizontal="right" vertical="top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Alignment="1" applyProtection="1">
      <alignment horizontal="center" vertical="top" wrapText="1"/>
    </xf>
    <xf numFmtId="0" fontId="1" fillId="0" borderId="0" xfId="4"/>
    <xf numFmtId="0" fontId="14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/>
    </xf>
    <xf numFmtId="49" fontId="14" fillId="0" borderId="1" xfId="4" applyNumberFormat="1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left" vertical="center" wrapText="1"/>
    </xf>
    <xf numFmtId="0" fontId="14" fillId="0" borderId="0" xfId="4" applyFont="1" applyFill="1" applyAlignment="1">
      <alignment horizontal="right"/>
    </xf>
    <xf numFmtId="0" fontId="13" fillId="0" borderId="0" xfId="4" applyFont="1"/>
    <xf numFmtId="2" fontId="13" fillId="0" borderId="1" xfId="4" applyNumberFormat="1" applyFont="1" applyBorder="1" applyAlignment="1">
      <alignment horizontal="center" vertical="center" wrapText="1"/>
    </xf>
    <xf numFmtId="1" fontId="18" fillId="0" borderId="1" xfId="4" applyNumberFormat="1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 applyAlignment="1">
      <alignment horizontal="left" vertical="center" wrapText="1"/>
    </xf>
    <xf numFmtId="3" fontId="13" fillId="0" borderId="8" xfId="4" applyNumberFormat="1" applyFont="1" applyBorder="1" applyAlignment="1">
      <alignment horizontal="center" vertical="center" wrapText="1"/>
    </xf>
    <xf numFmtId="166" fontId="13" fillId="0" borderId="8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166" fontId="13" fillId="0" borderId="1" xfId="4" applyNumberFormat="1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3" fontId="14" fillId="0" borderId="13" xfId="4" applyNumberFormat="1" applyFont="1" applyBorder="1" applyAlignment="1">
      <alignment horizontal="center" vertical="center" wrapText="1"/>
    </xf>
    <xf numFmtId="0" fontId="13" fillId="0" borderId="0" xfId="4" applyFont="1"/>
    <xf numFmtId="1" fontId="18" fillId="0" borderId="1" xfId="4" applyNumberFormat="1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 applyAlignment="1">
      <alignment horizontal="left" vertical="center" wrapText="1"/>
    </xf>
    <xf numFmtId="3" fontId="13" fillId="0" borderId="8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2" fontId="13" fillId="0" borderId="8" xfId="4" applyNumberFormat="1" applyFont="1" applyBorder="1" applyAlignment="1">
      <alignment horizontal="center" vertical="center" wrapText="1"/>
    </xf>
    <xf numFmtId="0" fontId="13" fillId="0" borderId="0" xfId="4" applyFont="1"/>
    <xf numFmtId="1" fontId="18" fillId="0" borderId="1" xfId="4" applyNumberFormat="1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 applyAlignment="1">
      <alignment horizontal="left" vertical="center" wrapText="1"/>
    </xf>
    <xf numFmtId="3" fontId="13" fillId="0" borderId="8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2" fontId="13" fillId="0" borderId="8" xfId="4" applyNumberFormat="1" applyFont="1" applyBorder="1" applyAlignment="1">
      <alignment horizontal="center" vertical="center" wrapText="1"/>
    </xf>
    <xf numFmtId="3" fontId="14" fillId="0" borderId="1" xfId="4" applyNumberFormat="1" applyFont="1" applyBorder="1" applyAlignment="1">
      <alignment horizontal="center" vertical="center" wrapText="1"/>
    </xf>
    <xf numFmtId="0" fontId="13" fillId="0" borderId="0" xfId="4" applyFont="1"/>
    <xf numFmtId="2" fontId="13" fillId="0" borderId="1" xfId="4" applyNumberFormat="1" applyFont="1" applyBorder="1" applyAlignment="1">
      <alignment horizontal="center" vertical="center" wrapText="1"/>
    </xf>
    <xf numFmtId="1" fontId="18" fillId="0" borderId="1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166" fontId="13" fillId="0" borderId="1" xfId="4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0" fontId="1" fillId="0" borderId="0" xfId="4"/>
    <xf numFmtId="0" fontId="20" fillId="0" borderId="1" xfId="4" applyFont="1" applyBorder="1" applyAlignment="1">
      <alignment horizontal="left" vertical="top" wrapText="1"/>
    </xf>
    <xf numFmtId="0" fontId="15" fillId="0" borderId="1" xfId="4" applyFont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15" fillId="0" borderId="9" xfId="4" applyFont="1" applyFill="1" applyBorder="1" applyAlignment="1">
      <alignment horizontal="center" vertical="center" wrapText="1"/>
    </xf>
    <xf numFmtId="0" fontId="12" fillId="0" borderId="0" xfId="4" applyFont="1"/>
    <xf numFmtId="0" fontId="21" fillId="0" borderId="0" xfId="4" applyFont="1" applyAlignment="1">
      <alignment horizontal="right"/>
    </xf>
    <xf numFmtId="166" fontId="14" fillId="0" borderId="1" xfId="4" applyNumberFormat="1" applyFont="1" applyBorder="1" applyAlignment="1">
      <alignment horizontal="center" vertical="center" wrapText="1"/>
    </xf>
    <xf numFmtId="166" fontId="14" fillId="0" borderId="13" xfId="4" applyNumberFormat="1" applyFont="1" applyBorder="1" applyAlignment="1">
      <alignment horizontal="center" vertical="center" wrapText="1"/>
    </xf>
    <xf numFmtId="49" fontId="10" fillId="0" borderId="0" xfId="0" applyNumberFormat="1" applyFont="1" applyAlignment="1" applyProtection="1">
      <alignment horizontal="center" vertical="top" wrapText="1"/>
    </xf>
    <xf numFmtId="49" fontId="9" fillId="2" borderId="13" xfId="0" applyNumberFormat="1" applyFont="1" applyFill="1" applyBorder="1" applyAlignment="1" applyProtection="1">
      <alignment horizontal="center" vertical="top" wrapText="1"/>
    </xf>
    <xf numFmtId="49" fontId="9" fillId="2" borderId="14" xfId="0" applyNumberFormat="1" applyFont="1" applyFill="1" applyBorder="1" applyAlignment="1" applyProtection="1">
      <alignment horizontal="center" vertical="top" wrapText="1"/>
    </xf>
    <xf numFmtId="49" fontId="9" fillId="2" borderId="15" xfId="0" applyNumberFormat="1" applyFont="1" applyFill="1" applyBorder="1" applyAlignment="1" applyProtection="1">
      <alignment horizontal="center" vertical="top" wrapText="1"/>
    </xf>
    <xf numFmtId="49" fontId="9" fillId="2" borderId="2" xfId="0" applyNumberFormat="1" applyFont="1" applyFill="1" applyBorder="1" applyAlignment="1" applyProtection="1">
      <alignment vertical="center" wrapText="1"/>
    </xf>
    <xf numFmtId="49" fontId="9" fillId="2" borderId="11" xfId="0" applyNumberFormat="1" applyFont="1" applyFill="1" applyBorder="1" applyAlignment="1" applyProtection="1">
      <alignment vertical="center" wrapText="1"/>
    </xf>
    <xf numFmtId="49" fontId="9" fillId="2" borderId="3" xfId="0" applyNumberFormat="1" applyFont="1" applyFill="1" applyBorder="1" applyAlignment="1" applyProtection="1">
      <alignment vertical="center" wrapText="1"/>
    </xf>
    <xf numFmtId="49" fontId="9" fillId="2" borderId="4" xfId="0" applyNumberFormat="1" applyFont="1" applyFill="1" applyBorder="1" applyAlignment="1" applyProtection="1">
      <alignment vertical="center" wrapText="1"/>
    </xf>
    <xf numFmtId="49" fontId="9" fillId="2" borderId="0" xfId="0" applyNumberFormat="1" applyFont="1" applyFill="1" applyBorder="1" applyAlignment="1" applyProtection="1">
      <alignment vertical="center" wrapText="1"/>
    </xf>
    <xf numFmtId="49" fontId="9" fillId="2" borderId="5" xfId="0" applyNumberFormat="1" applyFont="1" applyFill="1" applyBorder="1" applyAlignment="1" applyProtection="1">
      <alignment vertical="center" wrapText="1"/>
    </xf>
    <xf numFmtId="49" fontId="9" fillId="2" borderId="6" xfId="0" applyNumberFormat="1" applyFont="1" applyFill="1" applyBorder="1" applyAlignment="1" applyProtection="1">
      <alignment vertical="center" wrapText="1"/>
    </xf>
    <xf numFmtId="49" fontId="9" fillId="2" borderId="12" xfId="0" applyNumberFormat="1" applyFont="1" applyFill="1" applyBorder="1" applyAlignment="1" applyProtection="1">
      <alignment vertical="center" wrapText="1"/>
    </xf>
    <xf numFmtId="49" fontId="9" fillId="2" borderId="7" xfId="0" applyNumberFormat="1" applyFont="1" applyFill="1" applyBorder="1" applyAlignment="1" applyProtection="1">
      <alignment vertical="center" wrapText="1"/>
    </xf>
    <xf numFmtId="49" fontId="9" fillId="2" borderId="13" xfId="0" applyNumberFormat="1" applyFont="1" applyFill="1" applyBorder="1" applyAlignment="1" applyProtection="1">
      <alignment vertical="center" wrapText="1"/>
    </xf>
    <xf numFmtId="49" fontId="9" fillId="2" borderId="14" xfId="0" applyNumberFormat="1" applyFont="1" applyFill="1" applyBorder="1" applyAlignment="1" applyProtection="1">
      <alignment vertical="center" wrapText="1"/>
    </xf>
    <xf numFmtId="49" fontId="9" fillId="2" borderId="15" xfId="0" applyNumberFormat="1" applyFont="1" applyFill="1" applyBorder="1" applyAlignment="1" applyProtection="1">
      <alignment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5" xfId="0" applyNumberFormat="1" applyFont="1" applyFill="1" applyBorder="1" applyAlignment="1" applyProtection="1">
      <alignment horizontal="left" vertical="center" wrapText="1"/>
    </xf>
    <xf numFmtId="49" fontId="9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Border="1" applyAlignment="1" applyProtection="1">
      <alignment horizontal="lef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9" fontId="10" fillId="2" borderId="11" xfId="0" applyNumberFormat="1" applyFont="1" applyFill="1" applyBorder="1" applyAlignment="1" applyProtection="1">
      <alignment horizontal="left" vertical="center" wrapText="1"/>
    </xf>
    <xf numFmtId="49" fontId="10" fillId="2" borderId="3" xfId="0" applyNumberFormat="1" applyFont="1" applyFill="1" applyBorder="1" applyAlignment="1" applyProtection="1">
      <alignment horizontal="left" vertical="center" wrapText="1"/>
    </xf>
    <xf numFmtId="49" fontId="10" fillId="2" borderId="4" xfId="0" applyNumberFormat="1" applyFont="1" applyFill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 applyProtection="1">
      <alignment horizontal="left" vertical="center" wrapText="1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9" fontId="10" fillId="2" borderId="6" xfId="0" applyNumberFormat="1" applyFont="1" applyFill="1" applyBorder="1" applyAlignment="1" applyProtection="1">
      <alignment horizontal="left" vertical="center" wrapText="1"/>
    </xf>
    <xf numFmtId="49" fontId="10" fillId="2" borderId="12" xfId="0" applyNumberFormat="1" applyFont="1" applyFill="1" applyBorder="1" applyAlignment="1" applyProtection="1">
      <alignment horizontal="left" vertical="center" wrapText="1"/>
    </xf>
    <xf numFmtId="49" fontId="10" fillId="2" borderId="7" xfId="0" applyNumberFormat="1" applyFont="1" applyFill="1" applyBorder="1" applyAlignment="1" applyProtection="1">
      <alignment horizontal="left"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left" vertical="center" wrapText="1"/>
    </xf>
    <xf numFmtId="49" fontId="9" fillId="0" borderId="9" xfId="0" applyNumberFormat="1" applyFont="1" applyFill="1" applyBorder="1" applyAlignment="1" applyProtection="1">
      <alignment horizontal="left" vertical="center" wrapText="1"/>
    </xf>
    <xf numFmtId="49" fontId="9" fillId="0" borderId="10" xfId="0" applyNumberFormat="1" applyFont="1" applyFill="1" applyBorder="1" applyAlignment="1" applyProtection="1">
      <alignment horizontal="left" vertical="center" wrapText="1"/>
    </xf>
    <xf numFmtId="49" fontId="10" fillId="0" borderId="13" xfId="0" applyNumberFormat="1" applyFont="1" applyBorder="1" applyAlignment="1" applyProtection="1">
      <alignment horizontal="center" vertical="center" wrapText="1"/>
    </xf>
    <xf numFmtId="49" fontId="10" fillId="0" borderId="14" xfId="0" applyNumberFormat="1" applyFont="1" applyBorder="1" applyAlignment="1" applyProtection="1">
      <alignment horizontal="center" vertical="center" wrapText="1"/>
    </xf>
    <xf numFmtId="0" fontId="14" fillId="0" borderId="1" xfId="4" applyFont="1" applyFill="1" applyBorder="1" applyAlignment="1">
      <alignment horizontal="center" vertical="top" wrapText="1"/>
    </xf>
    <xf numFmtId="0" fontId="22" fillId="0" borderId="0" xfId="4" applyFont="1" applyFill="1" applyAlignment="1">
      <alignment horizontal="center"/>
    </xf>
    <xf numFmtId="0" fontId="14" fillId="0" borderId="1" xfId="4" applyFont="1" applyFill="1" applyBorder="1" applyAlignment="1">
      <alignment horizontal="center" vertical="center" wrapText="1"/>
    </xf>
    <xf numFmtId="0" fontId="13" fillId="0" borderId="0" xfId="4" applyFont="1" applyAlignment="1">
      <alignment horizontal="right"/>
    </xf>
    <xf numFmtId="0" fontId="17" fillId="0" borderId="0" xfId="4" applyFont="1" applyAlignment="1">
      <alignment horizontal="center"/>
    </xf>
    <xf numFmtId="0" fontId="17" fillId="0" borderId="0" xfId="4" applyFont="1" applyAlignment="1">
      <alignment horizontal="center" vertical="center" wrapText="1"/>
    </xf>
    <xf numFmtId="2" fontId="13" fillId="0" borderId="8" xfId="4" applyNumberFormat="1" applyFont="1" applyBorder="1" applyAlignment="1">
      <alignment horizontal="center" vertical="center" wrapText="1"/>
    </xf>
    <xf numFmtId="2" fontId="13" fillId="0" borderId="9" xfId="4" applyNumberFormat="1" applyFont="1" applyBorder="1" applyAlignment="1">
      <alignment horizontal="center" vertical="center" wrapText="1"/>
    </xf>
    <xf numFmtId="2" fontId="13" fillId="0" borderId="10" xfId="4" applyNumberFormat="1" applyFont="1" applyBorder="1" applyAlignment="1">
      <alignment horizontal="center" vertical="center" wrapText="1"/>
    </xf>
    <xf numFmtId="2" fontId="13" fillId="0" borderId="1" xfId="4" applyNumberFormat="1" applyFont="1" applyBorder="1" applyAlignment="1">
      <alignment horizontal="center" vertical="center" wrapText="1"/>
    </xf>
    <xf numFmtId="0" fontId="17" fillId="0" borderId="0" xfId="4" applyFont="1" applyAlignment="1">
      <alignment horizontal="center" wrapText="1"/>
    </xf>
    <xf numFmtId="0" fontId="15" fillId="0" borderId="1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6" xfId="6" xr:uid="{00000000-0005-0000-0000-000005000000}"/>
    <cellStyle name="Финансовый 2" xfId="5" xr:uid="{00000000-0005-0000-0000-000006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67"/>
  <sheetViews>
    <sheetView tabSelected="1" view="pageBreakPreview" topLeftCell="A34" zoomScale="70" zoomScaleNormal="70" zoomScaleSheetLayoutView="70" workbookViewId="0">
      <selection activeCell="A60" sqref="A60:C65"/>
    </sheetView>
  </sheetViews>
  <sheetFormatPr defaultColWidth="9.140625" defaultRowHeight="18" x14ac:dyDescent="0.2"/>
  <cols>
    <col min="1" max="1" width="18.7109375" style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9" customWidth="1"/>
    <col min="6" max="9" width="21" style="9" customWidth="1"/>
    <col min="10" max="12" width="21" style="2" customWidth="1"/>
    <col min="13" max="13" width="9.140625" style="2"/>
    <col min="14" max="14" width="28.7109375" style="2" customWidth="1"/>
    <col min="15" max="16384" width="9.140625" style="2"/>
  </cols>
  <sheetData>
    <row r="1" spans="1:19" s="10" customFormat="1" ht="18.7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</row>
    <row r="2" spans="1:19" s="10" customFormat="1" ht="18.75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35" t="s">
        <v>35</v>
      </c>
    </row>
    <row r="3" spans="1:19" s="10" customFormat="1" ht="18.75" customHeight="1" x14ac:dyDescent="0.2">
      <c r="A3" s="16"/>
      <c r="B3" s="16"/>
      <c r="C3" s="93" t="s">
        <v>33</v>
      </c>
      <c r="D3" s="93"/>
      <c r="E3" s="93"/>
      <c r="F3" s="93"/>
      <c r="G3" s="93"/>
      <c r="H3" s="93"/>
      <c r="I3" s="93"/>
      <c r="J3" s="93"/>
      <c r="K3" s="93"/>
      <c r="L3" s="93"/>
    </row>
    <row r="4" spans="1:19" s="10" customFormat="1" ht="18.75" x14ac:dyDescent="0.2">
      <c r="A4" s="16"/>
      <c r="B4" s="16"/>
      <c r="C4" s="16"/>
      <c r="D4" s="16"/>
      <c r="E4" s="16"/>
      <c r="F4" s="16"/>
      <c r="G4" s="16"/>
      <c r="H4" s="37"/>
      <c r="I4" s="37"/>
      <c r="J4" s="37"/>
      <c r="K4" s="37"/>
      <c r="L4" s="37"/>
    </row>
    <row r="5" spans="1:19" ht="24.75" customHeight="1" x14ac:dyDescent="0.2">
      <c r="A5" s="114" t="s">
        <v>31</v>
      </c>
      <c r="B5" s="114" t="s">
        <v>32</v>
      </c>
      <c r="C5" s="114" t="s">
        <v>13</v>
      </c>
      <c r="D5" s="114" t="s">
        <v>2</v>
      </c>
      <c r="E5" s="114" t="s">
        <v>3</v>
      </c>
      <c r="F5" s="114"/>
      <c r="G5" s="114"/>
      <c r="H5" s="114"/>
      <c r="I5" s="114"/>
      <c r="J5" s="114"/>
      <c r="K5" s="114"/>
      <c r="L5" s="114"/>
      <c r="M5" s="1"/>
      <c r="N5" s="1"/>
      <c r="O5" s="1"/>
      <c r="P5" s="1"/>
      <c r="Q5" s="1"/>
      <c r="R5" s="1"/>
      <c r="S5" s="1"/>
    </row>
    <row r="6" spans="1:19" ht="16.5" customHeight="1" x14ac:dyDescent="0.2">
      <c r="A6" s="114"/>
      <c r="B6" s="114"/>
      <c r="C6" s="114"/>
      <c r="D6" s="114"/>
      <c r="E6" s="130" t="s">
        <v>34</v>
      </c>
      <c r="F6" s="131"/>
      <c r="G6" s="131"/>
      <c r="H6" s="131"/>
      <c r="I6" s="131"/>
      <c r="J6" s="131"/>
      <c r="K6" s="131"/>
      <c r="L6" s="131"/>
      <c r="M6" s="1"/>
      <c r="N6" s="1"/>
      <c r="O6" s="1"/>
      <c r="P6" s="1"/>
      <c r="Q6" s="1"/>
      <c r="R6" s="1"/>
      <c r="S6" s="1"/>
    </row>
    <row r="7" spans="1:19" ht="63.75" customHeight="1" x14ac:dyDescent="0.2">
      <c r="A7" s="114"/>
      <c r="B7" s="114"/>
      <c r="C7" s="114"/>
      <c r="D7" s="114"/>
      <c r="E7" s="36" t="s">
        <v>4</v>
      </c>
      <c r="F7" s="36" t="s">
        <v>1</v>
      </c>
      <c r="G7" s="36" t="s">
        <v>5</v>
      </c>
      <c r="H7" s="36" t="s">
        <v>16</v>
      </c>
      <c r="I7" s="36" t="s">
        <v>17</v>
      </c>
      <c r="J7" s="36" t="s">
        <v>18</v>
      </c>
      <c r="K7" s="36" t="s">
        <v>19</v>
      </c>
      <c r="L7" s="36" t="s">
        <v>99</v>
      </c>
      <c r="M7" s="1"/>
      <c r="N7" s="1"/>
      <c r="O7" s="1"/>
      <c r="P7" s="1"/>
      <c r="Q7" s="1"/>
      <c r="R7" s="1"/>
      <c r="S7" s="1"/>
    </row>
    <row r="8" spans="1:19" x14ac:dyDescent="0.2">
      <c r="A8" s="19">
        <v>1</v>
      </c>
      <c r="B8" s="19">
        <v>2</v>
      </c>
      <c r="C8" s="19">
        <v>3</v>
      </c>
      <c r="D8" s="19">
        <v>4</v>
      </c>
      <c r="E8" s="18">
        <v>5</v>
      </c>
      <c r="F8" s="18" t="s">
        <v>20</v>
      </c>
      <c r="G8" s="18" t="s">
        <v>21</v>
      </c>
      <c r="H8" s="18">
        <v>8</v>
      </c>
      <c r="I8" s="18">
        <v>9</v>
      </c>
      <c r="J8" s="18" t="s">
        <v>22</v>
      </c>
      <c r="K8" s="18" t="s">
        <v>23</v>
      </c>
      <c r="L8" s="18" t="s">
        <v>24</v>
      </c>
      <c r="M8" s="1"/>
      <c r="N8" s="1"/>
      <c r="O8" s="1"/>
      <c r="P8" s="1"/>
      <c r="Q8" s="1"/>
      <c r="R8" s="1"/>
      <c r="S8" s="1"/>
    </row>
    <row r="9" spans="1:19" s="3" customFormat="1" ht="16.5" customHeight="1" x14ac:dyDescent="0.2">
      <c r="A9" s="109" t="s">
        <v>14</v>
      </c>
      <c r="B9" s="110" t="s">
        <v>29</v>
      </c>
      <c r="C9" s="124" t="s">
        <v>30</v>
      </c>
      <c r="D9" s="20" t="s">
        <v>0</v>
      </c>
      <c r="E9" s="21">
        <f t="shared" ref="E9:E26" si="0">SUM(F9:L9)</f>
        <v>495892.58609999996</v>
      </c>
      <c r="F9" s="21">
        <f>SUM(F10:F14)</f>
        <v>37209.1</v>
      </c>
      <c r="G9" s="21">
        <f t="shared" ref="G9:L9" si="1">SUM(G10:G14)</f>
        <v>39149.421139999999</v>
      </c>
      <c r="H9" s="21">
        <f t="shared" si="1"/>
        <v>41801.498379999997</v>
      </c>
      <c r="I9" s="21">
        <f t="shared" si="1"/>
        <v>43083.630579999997</v>
      </c>
      <c r="J9" s="21">
        <f t="shared" si="1"/>
        <v>41831.116999999998</v>
      </c>
      <c r="K9" s="21">
        <f t="shared" si="1"/>
        <v>41831.116999999998</v>
      </c>
      <c r="L9" s="21">
        <f t="shared" si="1"/>
        <v>250986.70199999999</v>
      </c>
    </row>
    <row r="10" spans="1:19" s="3" customFormat="1" x14ac:dyDescent="0.2">
      <c r="A10" s="109"/>
      <c r="B10" s="110"/>
      <c r="C10" s="124"/>
      <c r="D10" s="22" t="s">
        <v>25</v>
      </c>
      <c r="E10" s="23">
        <f t="shared" si="0"/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4"/>
      <c r="N10" s="4"/>
      <c r="O10" s="4"/>
    </row>
    <row r="11" spans="1:19" s="3" customFormat="1" x14ac:dyDescent="0.2">
      <c r="A11" s="109"/>
      <c r="B11" s="110"/>
      <c r="C11" s="124"/>
      <c r="D11" s="22" t="s">
        <v>6</v>
      </c>
      <c r="E11" s="23">
        <f t="shared" si="0"/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4"/>
      <c r="N11" s="4"/>
      <c r="O11" s="4"/>
    </row>
    <row r="12" spans="1:19" s="3" customFormat="1" x14ac:dyDescent="0.2">
      <c r="A12" s="109"/>
      <c r="B12" s="110"/>
      <c r="C12" s="124"/>
      <c r="D12" s="22" t="s">
        <v>7</v>
      </c>
      <c r="E12" s="23">
        <f t="shared" si="0"/>
        <v>4457.81358</v>
      </c>
      <c r="F12" s="23">
        <v>0</v>
      </c>
      <c r="G12" s="23">
        <v>1301.5999999999999</v>
      </c>
      <c r="H12" s="23">
        <v>1449.7</v>
      </c>
      <c r="I12" s="23">
        <f>1252.51358+454</f>
        <v>1706.51358</v>
      </c>
      <c r="J12" s="23">
        <v>0</v>
      </c>
      <c r="K12" s="23">
        <v>0</v>
      </c>
      <c r="L12" s="23">
        <v>0</v>
      </c>
      <c r="M12" s="4"/>
      <c r="N12" s="4"/>
      <c r="O12" s="4"/>
    </row>
    <row r="13" spans="1:19" s="3" customFormat="1" x14ac:dyDescent="0.2">
      <c r="A13" s="109"/>
      <c r="B13" s="110"/>
      <c r="C13" s="124"/>
      <c r="D13" s="22" t="s">
        <v>38</v>
      </c>
      <c r="E13" s="23">
        <f t="shared" si="0"/>
        <v>491434.77252</v>
      </c>
      <c r="F13" s="23">
        <f>36809.1+400</f>
        <v>37209.1</v>
      </c>
      <c r="G13" s="23">
        <f>44241.362-1964.21658-4429.32428</f>
        <v>37847.82114</v>
      </c>
      <c r="H13" s="23">
        <f>43490-1688.50162-1449.7</f>
        <v>40351.79838</v>
      </c>
      <c r="I13" s="23">
        <f>41831.117-454</f>
        <v>41377.116999999998</v>
      </c>
      <c r="J13" s="23">
        <v>41831.116999999998</v>
      </c>
      <c r="K13" s="23">
        <v>41831.116999999998</v>
      </c>
      <c r="L13" s="23">
        <v>250986.70199999999</v>
      </c>
      <c r="M13" s="5"/>
      <c r="N13" s="4"/>
      <c r="O13" s="4"/>
    </row>
    <row r="14" spans="1:19" s="3" customFormat="1" x14ac:dyDescent="0.2">
      <c r="A14" s="109"/>
      <c r="B14" s="111"/>
      <c r="C14" s="125"/>
      <c r="D14" s="22" t="s">
        <v>8</v>
      </c>
      <c r="E14" s="23">
        <f t="shared" si="0"/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5"/>
      <c r="N14" s="4"/>
      <c r="O14" s="4"/>
    </row>
    <row r="15" spans="1:19" s="6" customFormat="1" ht="16.5" customHeight="1" x14ac:dyDescent="0.2">
      <c r="A15" s="126" t="s">
        <v>15</v>
      </c>
      <c r="B15" s="127" t="s">
        <v>26</v>
      </c>
      <c r="C15" s="126" t="s">
        <v>30</v>
      </c>
      <c r="D15" s="20" t="s">
        <v>0</v>
      </c>
      <c r="E15" s="21">
        <f t="shared" si="0"/>
        <v>696.09899999999993</v>
      </c>
      <c r="F15" s="21">
        <f>SUM(F16:F20)</f>
        <v>196.09899999999999</v>
      </c>
      <c r="G15" s="21">
        <f t="shared" ref="G15:L15" si="2">SUM(G16:G20)</f>
        <v>0</v>
      </c>
      <c r="H15" s="21">
        <f t="shared" si="2"/>
        <v>0</v>
      </c>
      <c r="I15" s="21">
        <f t="shared" si="2"/>
        <v>500</v>
      </c>
      <c r="J15" s="21">
        <f t="shared" si="2"/>
        <v>0</v>
      </c>
      <c r="K15" s="21">
        <f t="shared" si="2"/>
        <v>0</v>
      </c>
      <c r="L15" s="21">
        <f t="shared" si="2"/>
        <v>0</v>
      </c>
    </row>
    <row r="16" spans="1:19" s="3" customFormat="1" x14ac:dyDescent="0.2">
      <c r="A16" s="124"/>
      <c r="B16" s="128"/>
      <c r="C16" s="124"/>
      <c r="D16" s="22" t="s">
        <v>25</v>
      </c>
      <c r="E16" s="23">
        <f t="shared" si="0"/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4"/>
      <c r="N16" s="4"/>
      <c r="O16" s="4"/>
    </row>
    <row r="17" spans="1:15" s="3" customFormat="1" x14ac:dyDescent="0.2">
      <c r="A17" s="124"/>
      <c r="B17" s="128"/>
      <c r="C17" s="124"/>
      <c r="D17" s="22" t="s">
        <v>6</v>
      </c>
      <c r="E17" s="23">
        <f t="shared" si="0"/>
        <v>500</v>
      </c>
      <c r="F17" s="23">
        <v>0</v>
      </c>
      <c r="G17" s="23">
        <v>0</v>
      </c>
      <c r="H17" s="23">
        <v>0</v>
      </c>
      <c r="I17" s="23">
        <v>500</v>
      </c>
      <c r="J17" s="23">
        <v>0</v>
      </c>
      <c r="K17" s="23">
        <v>0</v>
      </c>
      <c r="L17" s="23">
        <v>0</v>
      </c>
      <c r="M17" s="4"/>
      <c r="N17" s="4"/>
      <c r="O17" s="4"/>
    </row>
    <row r="18" spans="1:15" s="3" customFormat="1" x14ac:dyDescent="0.2">
      <c r="A18" s="124"/>
      <c r="B18" s="128"/>
      <c r="C18" s="124"/>
      <c r="D18" s="22" t="s">
        <v>7</v>
      </c>
      <c r="E18" s="23">
        <f t="shared" si="0"/>
        <v>0</v>
      </c>
      <c r="F18" s="23">
        <v>0</v>
      </c>
      <c r="G18" s="23">
        <v>0</v>
      </c>
      <c r="H18" s="23"/>
      <c r="I18" s="23"/>
      <c r="J18" s="23">
        <v>0</v>
      </c>
      <c r="K18" s="23">
        <v>0</v>
      </c>
      <c r="L18" s="23">
        <v>0</v>
      </c>
      <c r="M18" s="112"/>
      <c r="N18" s="4"/>
      <c r="O18" s="4"/>
    </row>
    <row r="19" spans="1:15" s="3" customFormat="1" x14ac:dyDescent="0.2">
      <c r="A19" s="124"/>
      <c r="B19" s="128"/>
      <c r="C19" s="124"/>
      <c r="D19" s="22" t="s">
        <v>38</v>
      </c>
      <c r="E19" s="23">
        <f t="shared" si="0"/>
        <v>196.09899999999999</v>
      </c>
      <c r="F19" s="23">
        <v>196.09899999999999</v>
      </c>
      <c r="G19" s="23"/>
      <c r="H19" s="23"/>
      <c r="I19" s="23">
        <v>0</v>
      </c>
      <c r="J19" s="23">
        <v>0</v>
      </c>
      <c r="K19" s="23">
        <v>0</v>
      </c>
      <c r="L19" s="23">
        <v>0</v>
      </c>
      <c r="M19" s="112"/>
      <c r="N19" s="12"/>
      <c r="O19" s="4"/>
    </row>
    <row r="20" spans="1:15" s="3" customFormat="1" x14ac:dyDescent="0.2">
      <c r="A20" s="125"/>
      <c r="B20" s="129"/>
      <c r="C20" s="125"/>
      <c r="D20" s="22" t="s">
        <v>8</v>
      </c>
      <c r="E20" s="23">
        <f t="shared" si="0"/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112"/>
      <c r="N20" s="12"/>
      <c r="O20" s="4"/>
    </row>
    <row r="21" spans="1:15" s="8" customFormat="1" x14ac:dyDescent="0.2">
      <c r="A21" s="115" t="s">
        <v>9</v>
      </c>
      <c r="B21" s="116"/>
      <c r="C21" s="117"/>
      <c r="D21" s="20" t="s">
        <v>0</v>
      </c>
      <c r="E21" s="24">
        <f t="shared" si="0"/>
        <v>496588.6851</v>
      </c>
      <c r="F21" s="24">
        <f>SUM(F22:F26)</f>
        <v>37405.199000000001</v>
      </c>
      <c r="G21" s="24">
        <f t="shared" ref="G21" si="3">SUM(G22:G26)</f>
        <v>39149.421139999999</v>
      </c>
      <c r="H21" s="24">
        <f t="shared" ref="H21" si="4">SUM(H22:H26)</f>
        <v>41801.498379999997</v>
      </c>
      <c r="I21" s="24">
        <f t="shared" ref="I21" si="5">SUM(I22:I26)</f>
        <v>43583.630579999997</v>
      </c>
      <c r="J21" s="24">
        <f t="shared" ref="J21" si="6">SUM(J22:J26)</f>
        <v>41831.116999999998</v>
      </c>
      <c r="K21" s="24">
        <f t="shared" ref="K21" si="7">SUM(K22:K26)</f>
        <v>41831.116999999998</v>
      </c>
      <c r="L21" s="25">
        <f t="shared" ref="L21" si="8">SUM(L22:L26)</f>
        <v>250986.70199999999</v>
      </c>
      <c r="M21" s="113"/>
      <c r="N21" s="13"/>
      <c r="O21" s="7"/>
    </row>
    <row r="22" spans="1:15" s="8" customFormat="1" x14ac:dyDescent="0.2">
      <c r="A22" s="118"/>
      <c r="B22" s="119"/>
      <c r="C22" s="120"/>
      <c r="D22" s="20" t="s">
        <v>25</v>
      </c>
      <c r="E22" s="26">
        <f t="shared" si="0"/>
        <v>0</v>
      </c>
      <c r="F22" s="26">
        <f t="shared" ref="F22:L22" si="9">F10+F16</f>
        <v>0</v>
      </c>
      <c r="G22" s="26">
        <f t="shared" si="9"/>
        <v>0</v>
      </c>
      <c r="H22" s="26">
        <f t="shared" si="9"/>
        <v>0</v>
      </c>
      <c r="I22" s="26">
        <f t="shared" si="9"/>
        <v>0</v>
      </c>
      <c r="J22" s="26">
        <f t="shared" si="9"/>
        <v>0</v>
      </c>
      <c r="K22" s="26">
        <f t="shared" si="9"/>
        <v>0</v>
      </c>
      <c r="L22" s="26">
        <f t="shared" si="9"/>
        <v>0</v>
      </c>
      <c r="M22" s="113"/>
      <c r="N22" s="13"/>
      <c r="O22" s="7"/>
    </row>
    <row r="23" spans="1:15" s="8" customFormat="1" ht="33" x14ac:dyDescent="0.2">
      <c r="A23" s="118"/>
      <c r="B23" s="119"/>
      <c r="C23" s="120"/>
      <c r="D23" s="20" t="s">
        <v>6</v>
      </c>
      <c r="E23" s="26">
        <f t="shared" si="0"/>
        <v>500</v>
      </c>
      <c r="F23" s="26">
        <f t="shared" ref="F23:L23" si="10">F11+F17</f>
        <v>0</v>
      </c>
      <c r="G23" s="26">
        <f t="shared" si="10"/>
        <v>0</v>
      </c>
      <c r="H23" s="26">
        <f t="shared" si="10"/>
        <v>0</v>
      </c>
      <c r="I23" s="26">
        <f t="shared" si="10"/>
        <v>500</v>
      </c>
      <c r="J23" s="26">
        <f t="shared" si="10"/>
        <v>0</v>
      </c>
      <c r="K23" s="26">
        <f t="shared" si="10"/>
        <v>0</v>
      </c>
      <c r="L23" s="26">
        <f t="shared" si="10"/>
        <v>0</v>
      </c>
      <c r="M23" s="113"/>
      <c r="N23" s="13"/>
      <c r="O23" s="7"/>
    </row>
    <row r="24" spans="1:15" s="8" customFormat="1" x14ac:dyDescent="0.2">
      <c r="A24" s="118"/>
      <c r="B24" s="119"/>
      <c r="C24" s="120"/>
      <c r="D24" s="20" t="s">
        <v>7</v>
      </c>
      <c r="E24" s="26">
        <f t="shared" si="0"/>
        <v>4457.81358</v>
      </c>
      <c r="F24" s="26">
        <f>F12+F18</f>
        <v>0</v>
      </c>
      <c r="G24" s="26">
        <f t="shared" ref="G24:L24" si="11">G12+G18</f>
        <v>1301.5999999999999</v>
      </c>
      <c r="H24" s="26">
        <f t="shared" si="11"/>
        <v>1449.7</v>
      </c>
      <c r="I24" s="26">
        <f t="shared" si="11"/>
        <v>1706.51358</v>
      </c>
      <c r="J24" s="26">
        <f t="shared" si="11"/>
        <v>0</v>
      </c>
      <c r="K24" s="26">
        <f t="shared" si="11"/>
        <v>0</v>
      </c>
      <c r="L24" s="26">
        <f t="shared" si="11"/>
        <v>0</v>
      </c>
      <c r="M24" s="7"/>
      <c r="N24" s="13"/>
      <c r="O24" s="7"/>
    </row>
    <row r="25" spans="1:15" s="8" customFormat="1" x14ac:dyDescent="0.2">
      <c r="A25" s="118"/>
      <c r="B25" s="119"/>
      <c r="C25" s="120"/>
      <c r="D25" s="20" t="s">
        <v>38</v>
      </c>
      <c r="E25" s="26">
        <f t="shared" si="0"/>
        <v>491630.87151999999</v>
      </c>
      <c r="F25" s="26">
        <f>F13+F19</f>
        <v>37405.199000000001</v>
      </c>
      <c r="G25" s="26">
        <f t="shared" ref="G25:L25" si="12">G13+G19</f>
        <v>37847.82114</v>
      </c>
      <c r="H25" s="26">
        <f t="shared" si="12"/>
        <v>40351.79838</v>
      </c>
      <c r="I25" s="26">
        <f t="shared" si="12"/>
        <v>41377.116999999998</v>
      </c>
      <c r="J25" s="26">
        <f t="shared" si="12"/>
        <v>41831.116999999998</v>
      </c>
      <c r="K25" s="26">
        <f t="shared" si="12"/>
        <v>41831.116999999998</v>
      </c>
      <c r="L25" s="26">
        <f t="shared" si="12"/>
        <v>250986.70199999999</v>
      </c>
      <c r="M25" s="7"/>
      <c r="N25" s="13"/>
      <c r="O25" s="7"/>
    </row>
    <row r="26" spans="1:15" s="8" customFormat="1" x14ac:dyDescent="0.2">
      <c r="A26" s="121"/>
      <c r="B26" s="122"/>
      <c r="C26" s="123"/>
      <c r="D26" s="20" t="s">
        <v>8</v>
      </c>
      <c r="E26" s="26">
        <f t="shared" si="0"/>
        <v>0</v>
      </c>
      <c r="F26" s="26">
        <f>F14+F20</f>
        <v>0</v>
      </c>
      <c r="G26" s="26">
        <f t="shared" ref="G26:L26" si="13">G14+G20</f>
        <v>0</v>
      </c>
      <c r="H26" s="26">
        <f t="shared" si="13"/>
        <v>0</v>
      </c>
      <c r="I26" s="26">
        <f t="shared" si="13"/>
        <v>0</v>
      </c>
      <c r="J26" s="26">
        <f t="shared" si="13"/>
        <v>0</v>
      </c>
      <c r="K26" s="26">
        <f t="shared" si="13"/>
        <v>0</v>
      </c>
      <c r="L26" s="26">
        <f t="shared" si="13"/>
        <v>0</v>
      </c>
      <c r="N26" s="14"/>
    </row>
    <row r="27" spans="1:15" ht="16.5" customHeight="1" x14ac:dyDescent="0.2">
      <c r="A27" s="94" t="s">
        <v>10</v>
      </c>
      <c r="B27" s="95"/>
      <c r="C27" s="96"/>
      <c r="D27" s="27"/>
      <c r="E27" s="28"/>
      <c r="F27" s="28"/>
      <c r="G27" s="28"/>
      <c r="H27" s="28"/>
      <c r="I27" s="28"/>
      <c r="J27" s="28"/>
      <c r="K27" s="28"/>
      <c r="L27" s="29"/>
      <c r="N27" s="15"/>
    </row>
    <row r="28" spans="1:15" ht="16.5" customHeight="1" x14ac:dyDescent="0.2">
      <c r="A28" s="97" t="s">
        <v>36</v>
      </c>
      <c r="B28" s="98"/>
      <c r="C28" s="99"/>
      <c r="D28" s="20" t="s">
        <v>0</v>
      </c>
      <c r="E28" s="26">
        <f t="shared" ref="E28" si="14">SUM(F28:I28)</f>
        <v>0</v>
      </c>
      <c r="F28" s="26">
        <f t="shared" ref="F28:K28" si="15">SUM(F30:F33)</f>
        <v>0</v>
      </c>
      <c r="G28" s="26">
        <f t="shared" si="15"/>
        <v>0</v>
      </c>
      <c r="H28" s="26">
        <f t="shared" si="15"/>
        <v>0</v>
      </c>
      <c r="I28" s="26">
        <f t="shared" si="15"/>
        <v>0</v>
      </c>
      <c r="J28" s="26">
        <f t="shared" si="15"/>
        <v>0</v>
      </c>
      <c r="K28" s="26">
        <f t="shared" si="15"/>
        <v>0</v>
      </c>
      <c r="L28" s="29"/>
      <c r="N28" s="15"/>
    </row>
    <row r="29" spans="1:15" ht="16.5" customHeight="1" x14ac:dyDescent="0.2">
      <c r="A29" s="100"/>
      <c r="B29" s="101"/>
      <c r="C29" s="102"/>
      <c r="D29" s="22" t="s">
        <v>25</v>
      </c>
      <c r="E29" s="26">
        <f t="shared" ref="E29:E39" si="16">SUM(F29:L29)</f>
        <v>0</v>
      </c>
      <c r="F29" s="26"/>
      <c r="G29" s="26"/>
      <c r="H29" s="26"/>
      <c r="I29" s="26"/>
      <c r="J29" s="26"/>
      <c r="K29" s="26"/>
      <c r="L29" s="29"/>
      <c r="N29" s="15"/>
    </row>
    <row r="30" spans="1:15" x14ac:dyDescent="0.2">
      <c r="A30" s="100"/>
      <c r="B30" s="101"/>
      <c r="C30" s="102"/>
      <c r="D30" s="22" t="s">
        <v>6</v>
      </c>
      <c r="E30" s="28">
        <f t="shared" si="16"/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/>
      <c r="N30" s="15"/>
    </row>
    <row r="31" spans="1:15" x14ac:dyDescent="0.2">
      <c r="A31" s="100"/>
      <c r="B31" s="101"/>
      <c r="C31" s="102"/>
      <c r="D31" s="22" t="s">
        <v>7</v>
      </c>
      <c r="E31" s="28">
        <f t="shared" si="16"/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/>
      <c r="N31" s="15"/>
    </row>
    <row r="32" spans="1:15" x14ac:dyDescent="0.2">
      <c r="A32" s="100"/>
      <c r="B32" s="101"/>
      <c r="C32" s="102"/>
      <c r="D32" s="22" t="s">
        <v>38</v>
      </c>
      <c r="E32" s="28">
        <f t="shared" si="16"/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/>
      <c r="N32" s="15"/>
    </row>
    <row r="33" spans="1:14" x14ac:dyDescent="0.2">
      <c r="A33" s="103"/>
      <c r="B33" s="104"/>
      <c r="C33" s="105"/>
      <c r="D33" s="22" t="s">
        <v>8</v>
      </c>
      <c r="E33" s="28">
        <f t="shared" si="16"/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/>
      <c r="N33" s="15"/>
    </row>
    <row r="34" spans="1:14" ht="16.5" customHeight="1" x14ac:dyDescent="0.2">
      <c r="A34" s="98" t="s">
        <v>37</v>
      </c>
      <c r="B34" s="98"/>
      <c r="C34" s="99"/>
      <c r="D34" s="20" t="s">
        <v>0</v>
      </c>
      <c r="E34" s="26">
        <f t="shared" si="16"/>
        <v>496588.6851</v>
      </c>
      <c r="F34" s="26">
        <f t="shared" ref="F34:L34" si="17">SUM(F35:F38)</f>
        <v>37405.199000000001</v>
      </c>
      <c r="G34" s="26">
        <f t="shared" si="17"/>
        <v>39149.421139999999</v>
      </c>
      <c r="H34" s="26">
        <f t="shared" si="17"/>
        <v>41801.498379999997</v>
      </c>
      <c r="I34" s="26">
        <f t="shared" si="17"/>
        <v>43583.630579999997</v>
      </c>
      <c r="J34" s="26">
        <f t="shared" si="17"/>
        <v>41831.116999999998</v>
      </c>
      <c r="K34" s="26">
        <f t="shared" si="17"/>
        <v>41831.116999999998</v>
      </c>
      <c r="L34" s="26">
        <f t="shared" si="17"/>
        <v>250986.70199999999</v>
      </c>
      <c r="N34" s="15"/>
    </row>
    <row r="35" spans="1:14" s="9" customFormat="1" x14ac:dyDescent="0.2">
      <c r="A35" s="101"/>
      <c r="B35" s="101"/>
      <c r="C35" s="102"/>
      <c r="D35" s="30" t="s">
        <v>25</v>
      </c>
      <c r="E35" s="28">
        <f t="shared" si="16"/>
        <v>0</v>
      </c>
      <c r="F35" s="28"/>
      <c r="G35" s="28"/>
      <c r="H35" s="28"/>
      <c r="I35" s="28"/>
      <c r="J35" s="28"/>
      <c r="K35" s="28"/>
      <c r="L35" s="28"/>
    </row>
    <row r="36" spans="1:14" s="9" customFormat="1" x14ac:dyDescent="0.2">
      <c r="A36" s="101"/>
      <c r="B36" s="101"/>
      <c r="C36" s="102"/>
      <c r="D36" s="30" t="s">
        <v>6</v>
      </c>
      <c r="E36" s="28">
        <f t="shared" si="16"/>
        <v>500</v>
      </c>
      <c r="F36" s="28">
        <f>F11+F17</f>
        <v>0</v>
      </c>
      <c r="G36" s="28">
        <f t="shared" ref="G36:H36" si="18">G11+G17</f>
        <v>0</v>
      </c>
      <c r="H36" s="28">
        <f t="shared" si="18"/>
        <v>0</v>
      </c>
      <c r="I36" s="28">
        <f>I11+I17</f>
        <v>500</v>
      </c>
      <c r="J36" s="28">
        <f t="shared" ref="J36:L36" si="19">J11+J17</f>
        <v>0</v>
      </c>
      <c r="K36" s="28">
        <f t="shared" si="19"/>
        <v>0</v>
      </c>
      <c r="L36" s="28">
        <f t="shared" si="19"/>
        <v>0</v>
      </c>
    </row>
    <row r="37" spans="1:14" s="9" customFormat="1" x14ac:dyDescent="0.2">
      <c r="A37" s="101"/>
      <c r="B37" s="101"/>
      <c r="C37" s="102"/>
      <c r="D37" s="30" t="s">
        <v>7</v>
      </c>
      <c r="E37" s="28">
        <f t="shared" si="16"/>
        <v>4457.81358</v>
      </c>
      <c r="F37" s="28">
        <f t="shared" ref="F37:H37" si="20">F12+F18</f>
        <v>0</v>
      </c>
      <c r="G37" s="28">
        <f t="shared" si="20"/>
        <v>1301.5999999999999</v>
      </c>
      <c r="H37" s="28">
        <f t="shared" si="20"/>
        <v>1449.7</v>
      </c>
      <c r="I37" s="28">
        <f>I12+I18</f>
        <v>1706.51358</v>
      </c>
      <c r="J37" s="28">
        <f t="shared" ref="J37:L37" si="21">J12+J18</f>
        <v>0</v>
      </c>
      <c r="K37" s="28">
        <f t="shared" si="21"/>
        <v>0</v>
      </c>
      <c r="L37" s="28">
        <f t="shared" si="21"/>
        <v>0</v>
      </c>
    </row>
    <row r="38" spans="1:14" s="9" customFormat="1" x14ac:dyDescent="0.2">
      <c r="A38" s="101"/>
      <c r="B38" s="101"/>
      <c r="C38" s="102"/>
      <c r="D38" s="30" t="s">
        <v>38</v>
      </c>
      <c r="E38" s="28">
        <f>SUM(F38:L38)</f>
        <v>491630.87151999999</v>
      </c>
      <c r="F38" s="28">
        <f>F13+F19</f>
        <v>37405.199000000001</v>
      </c>
      <c r="G38" s="28">
        <f t="shared" ref="G38:L38" si="22">G25</f>
        <v>37847.82114</v>
      </c>
      <c r="H38" s="28">
        <f t="shared" si="22"/>
        <v>40351.79838</v>
      </c>
      <c r="I38" s="28">
        <f t="shared" si="22"/>
        <v>41377.116999999998</v>
      </c>
      <c r="J38" s="28">
        <f t="shared" si="22"/>
        <v>41831.116999999998</v>
      </c>
      <c r="K38" s="28">
        <f t="shared" si="22"/>
        <v>41831.116999999998</v>
      </c>
      <c r="L38" s="28">
        <f t="shared" si="22"/>
        <v>250986.70199999999</v>
      </c>
    </row>
    <row r="39" spans="1:14" s="9" customFormat="1" ht="16.5" customHeight="1" x14ac:dyDescent="0.2">
      <c r="A39" s="104"/>
      <c r="B39" s="104"/>
      <c r="C39" s="105"/>
      <c r="D39" s="30" t="s">
        <v>8</v>
      </c>
      <c r="E39" s="28">
        <f t="shared" si="16"/>
        <v>0</v>
      </c>
      <c r="F39" s="28"/>
      <c r="G39" s="28"/>
      <c r="H39" s="28"/>
      <c r="I39" s="28"/>
      <c r="J39" s="28"/>
      <c r="K39" s="28"/>
      <c r="L39" s="28"/>
    </row>
    <row r="40" spans="1:14" ht="16.5" customHeight="1" x14ac:dyDescent="0.2">
      <c r="A40" s="94" t="s">
        <v>10</v>
      </c>
      <c r="B40" s="95"/>
      <c r="C40" s="96"/>
      <c r="D40" s="27"/>
      <c r="E40" s="28"/>
      <c r="F40" s="28"/>
      <c r="G40" s="28"/>
      <c r="H40" s="28"/>
      <c r="I40" s="28"/>
      <c r="J40" s="28"/>
      <c r="K40" s="28"/>
      <c r="L40" s="29"/>
      <c r="N40" s="15"/>
    </row>
    <row r="41" spans="1:14" ht="16.5" customHeight="1" x14ac:dyDescent="0.2">
      <c r="A41" s="97" t="s">
        <v>11</v>
      </c>
      <c r="B41" s="98"/>
      <c r="C41" s="99"/>
      <c r="D41" s="20" t="s">
        <v>0</v>
      </c>
      <c r="E41" s="26">
        <f t="shared" ref="E41" si="23">SUM(F41:I41)</f>
        <v>0</v>
      </c>
      <c r="F41" s="26">
        <f t="shared" ref="F41:K41" si="24">SUM(F43:F46)</f>
        <v>0</v>
      </c>
      <c r="G41" s="26">
        <f t="shared" si="24"/>
        <v>0</v>
      </c>
      <c r="H41" s="26">
        <f t="shared" si="24"/>
        <v>0</v>
      </c>
      <c r="I41" s="26">
        <f t="shared" si="24"/>
        <v>0</v>
      </c>
      <c r="J41" s="26">
        <f t="shared" si="24"/>
        <v>0</v>
      </c>
      <c r="K41" s="26">
        <f t="shared" si="24"/>
        <v>0</v>
      </c>
      <c r="L41" s="29"/>
      <c r="N41" s="15"/>
    </row>
    <row r="42" spans="1:14" ht="16.5" customHeight="1" x14ac:dyDescent="0.2">
      <c r="A42" s="100"/>
      <c r="B42" s="101"/>
      <c r="C42" s="102"/>
      <c r="D42" s="22" t="s">
        <v>25</v>
      </c>
      <c r="E42" s="26">
        <f t="shared" ref="E42:E52" si="25">SUM(F42:L42)</f>
        <v>0</v>
      </c>
      <c r="F42" s="26"/>
      <c r="G42" s="26"/>
      <c r="H42" s="26"/>
      <c r="I42" s="26"/>
      <c r="J42" s="26"/>
      <c r="K42" s="26"/>
      <c r="L42" s="29"/>
      <c r="N42" s="15"/>
    </row>
    <row r="43" spans="1:14" x14ac:dyDescent="0.2">
      <c r="A43" s="100"/>
      <c r="B43" s="101"/>
      <c r="C43" s="102"/>
      <c r="D43" s="22" t="s">
        <v>6</v>
      </c>
      <c r="E43" s="28">
        <f t="shared" si="25"/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/>
      <c r="N43" s="15"/>
    </row>
    <row r="44" spans="1:14" x14ac:dyDescent="0.2">
      <c r="A44" s="100"/>
      <c r="B44" s="101"/>
      <c r="C44" s="102"/>
      <c r="D44" s="22" t="s">
        <v>7</v>
      </c>
      <c r="E44" s="28">
        <f t="shared" si="25"/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/>
      <c r="N44" s="15"/>
    </row>
    <row r="45" spans="1:14" x14ac:dyDescent="0.2">
      <c r="A45" s="100"/>
      <c r="B45" s="101"/>
      <c r="C45" s="102"/>
      <c r="D45" s="22" t="s">
        <v>38</v>
      </c>
      <c r="E45" s="28">
        <f t="shared" si="25"/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/>
      <c r="N45" s="15"/>
    </row>
    <row r="46" spans="1:14" x14ac:dyDescent="0.2">
      <c r="A46" s="103"/>
      <c r="B46" s="104"/>
      <c r="C46" s="105"/>
      <c r="D46" s="22" t="s">
        <v>8</v>
      </c>
      <c r="E46" s="28">
        <f t="shared" si="25"/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/>
      <c r="N46" s="15"/>
    </row>
    <row r="47" spans="1:14" ht="16.5" customHeight="1" x14ac:dyDescent="0.2">
      <c r="A47" s="98" t="s">
        <v>12</v>
      </c>
      <c r="B47" s="98"/>
      <c r="C47" s="99"/>
      <c r="D47" s="20" t="s">
        <v>0</v>
      </c>
      <c r="E47" s="26">
        <f t="shared" si="25"/>
        <v>496588.6851</v>
      </c>
      <c r="F47" s="26">
        <f t="shared" ref="F47:K47" si="26">SUM(F48:F51)</f>
        <v>37405.199000000001</v>
      </c>
      <c r="G47" s="26">
        <f t="shared" si="26"/>
        <v>39149.421139999999</v>
      </c>
      <c r="H47" s="26">
        <f t="shared" si="26"/>
        <v>41801.498379999997</v>
      </c>
      <c r="I47" s="26">
        <f t="shared" si="26"/>
        <v>43583.630579999997</v>
      </c>
      <c r="J47" s="26">
        <f t="shared" si="26"/>
        <v>41831.116999999998</v>
      </c>
      <c r="K47" s="26">
        <f t="shared" si="26"/>
        <v>41831.116999999998</v>
      </c>
      <c r="L47" s="26">
        <f t="shared" ref="L47" si="27">SUM(L48:L51)</f>
        <v>250986.70199999999</v>
      </c>
      <c r="N47" s="15"/>
    </row>
    <row r="48" spans="1:14" s="9" customFormat="1" x14ac:dyDescent="0.2">
      <c r="A48" s="101"/>
      <c r="B48" s="101"/>
      <c r="C48" s="102"/>
      <c r="D48" s="30" t="s">
        <v>25</v>
      </c>
      <c r="E48" s="28">
        <f t="shared" si="25"/>
        <v>0</v>
      </c>
      <c r="F48" s="28">
        <f t="shared" ref="F48:L52" si="28">F22</f>
        <v>0</v>
      </c>
      <c r="G48" s="28">
        <f t="shared" si="28"/>
        <v>0</v>
      </c>
      <c r="H48" s="28">
        <f t="shared" si="28"/>
        <v>0</v>
      </c>
      <c r="I48" s="28">
        <f t="shared" si="28"/>
        <v>0</v>
      </c>
      <c r="J48" s="28">
        <f t="shared" si="28"/>
        <v>0</v>
      </c>
      <c r="K48" s="28">
        <f t="shared" si="28"/>
        <v>0</v>
      </c>
      <c r="L48" s="28">
        <f t="shared" si="28"/>
        <v>0</v>
      </c>
    </row>
    <row r="49" spans="1:12" s="9" customFormat="1" x14ac:dyDescent="0.2">
      <c r="A49" s="101"/>
      <c r="B49" s="101"/>
      <c r="C49" s="102"/>
      <c r="D49" s="30" t="s">
        <v>6</v>
      </c>
      <c r="E49" s="28">
        <f t="shared" si="25"/>
        <v>500</v>
      </c>
      <c r="F49" s="28">
        <f t="shared" si="28"/>
        <v>0</v>
      </c>
      <c r="G49" s="28">
        <f t="shared" si="28"/>
        <v>0</v>
      </c>
      <c r="H49" s="28">
        <f t="shared" si="28"/>
        <v>0</v>
      </c>
      <c r="I49" s="28">
        <f t="shared" si="28"/>
        <v>500</v>
      </c>
      <c r="J49" s="28">
        <f t="shared" si="28"/>
        <v>0</v>
      </c>
      <c r="K49" s="28">
        <f t="shared" si="28"/>
        <v>0</v>
      </c>
      <c r="L49" s="28">
        <f t="shared" si="28"/>
        <v>0</v>
      </c>
    </row>
    <row r="50" spans="1:12" s="9" customFormat="1" x14ac:dyDescent="0.2">
      <c r="A50" s="101"/>
      <c r="B50" s="101"/>
      <c r="C50" s="102"/>
      <c r="D50" s="30" t="s">
        <v>7</v>
      </c>
      <c r="E50" s="28">
        <f t="shared" si="25"/>
        <v>4457.81358</v>
      </c>
      <c r="F50" s="28">
        <f t="shared" si="28"/>
        <v>0</v>
      </c>
      <c r="G50" s="28">
        <f t="shared" si="28"/>
        <v>1301.5999999999999</v>
      </c>
      <c r="H50" s="28">
        <f t="shared" si="28"/>
        <v>1449.7</v>
      </c>
      <c r="I50" s="28">
        <f t="shared" si="28"/>
        <v>1706.51358</v>
      </c>
      <c r="J50" s="28">
        <f t="shared" si="28"/>
        <v>0</v>
      </c>
      <c r="K50" s="28">
        <f t="shared" si="28"/>
        <v>0</v>
      </c>
      <c r="L50" s="28">
        <f t="shared" si="28"/>
        <v>0</v>
      </c>
    </row>
    <row r="51" spans="1:12" s="9" customFormat="1" x14ac:dyDescent="0.2">
      <c r="A51" s="101"/>
      <c r="B51" s="101"/>
      <c r="C51" s="102"/>
      <c r="D51" s="30" t="s">
        <v>38</v>
      </c>
      <c r="E51" s="28">
        <f t="shared" si="25"/>
        <v>491630.87151999999</v>
      </c>
      <c r="F51" s="28">
        <f t="shared" si="28"/>
        <v>37405.199000000001</v>
      </c>
      <c r="G51" s="28">
        <f t="shared" si="28"/>
        <v>37847.82114</v>
      </c>
      <c r="H51" s="28">
        <f t="shared" si="28"/>
        <v>40351.79838</v>
      </c>
      <c r="I51" s="28">
        <f t="shared" si="28"/>
        <v>41377.116999999998</v>
      </c>
      <c r="J51" s="28">
        <f t="shared" si="28"/>
        <v>41831.116999999998</v>
      </c>
      <c r="K51" s="28">
        <f t="shared" si="28"/>
        <v>41831.116999999998</v>
      </c>
      <c r="L51" s="28">
        <f t="shared" si="28"/>
        <v>250986.70199999999</v>
      </c>
    </row>
    <row r="52" spans="1:12" s="9" customFormat="1" ht="16.5" customHeight="1" x14ac:dyDescent="0.2">
      <c r="A52" s="104"/>
      <c r="B52" s="104"/>
      <c r="C52" s="105"/>
      <c r="D52" s="30" t="s">
        <v>8</v>
      </c>
      <c r="E52" s="28">
        <f t="shared" si="25"/>
        <v>0</v>
      </c>
      <c r="F52" s="28">
        <f t="shared" si="28"/>
        <v>0</v>
      </c>
      <c r="G52" s="28">
        <f t="shared" si="28"/>
        <v>0</v>
      </c>
      <c r="H52" s="28">
        <f t="shared" si="28"/>
        <v>0</v>
      </c>
      <c r="I52" s="28">
        <f t="shared" si="28"/>
        <v>0</v>
      </c>
      <c r="J52" s="28">
        <f t="shared" si="28"/>
        <v>0</v>
      </c>
      <c r="K52" s="28">
        <f t="shared" si="28"/>
        <v>0</v>
      </c>
      <c r="L52" s="28">
        <f t="shared" si="28"/>
        <v>0</v>
      </c>
    </row>
    <row r="53" spans="1:12" s="9" customFormat="1" ht="16.5" customHeight="1" x14ac:dyDescent="0.2">
      <c r="A53" s="106" t="s">
        <v>10</v>
      </c>
      <c r="B53" s="107"/>
      <c r="C53" s="108"/>
      <c r="D53" s="30"/>
      <c r="E53" s="28"/>
      <c r="F53" s="28"/>
      <c r="G53" s="28"/>
      <c r="H53" s="28"/>
      <c r="I53" s="28"/>
      <c r="J53" s="28"/>
      <c r="K53" s="28"/>
      <c r="L53" s="28"/>
    </row>
    <row r="54" spans="1:12" s="9" customFormat="1" ht="16.5" customHeight="1" x14ac:dyDescent="0.2">
      <c r="A54" s="97" t="s">
        <v>27</v>
      </c>
      <c r="B54" s="98"/>
      <c r="C54" s="99"/>
      <c r="D54" s="31" t="s">
        <v>0</v>
      </c>
      <c r="E54" s="26">
        <f>SUM(E55:E58)</f>
        <v>0</v>
      </c>
      <c r="F54" s="26">
        <f t="shared" ref="F54:K54" si="29">SUM(F55:F58)</f>
        <v>0</v>
      </c>
      <c r="G54" s="26">
        <f t="shared" si="29"/>
        <v>0</v>
      </c>
      <c r="H54" s="26">
        <f t="shared" si="29"/>
        <v>0</v>
      </c>
      <c r="I54" s="26">
        <f t="shared" si="29"/>
        <v>0</v>
      </c>
      <c r="J54" s="26">
        <f t="shared" si="29"/>
        <v>0</v>
      </c>
      <c r="K54" s="26">
        <f t="shared" si="29"/>
        <v>0</v>
      </c>
      <c r="L54" s="26">
        <f t="shared" ref="L54" si="30">SUM(L55:L58)</f>
        <v>0</v>
      </c>
    </row>
    <row r="55" spans="1:12" x14ac:dyDescent="0.2">
      <c r="A55" s="100"/>
      <c r="B55" s="101"/>
      <c r="C55" s="102"/>
      <c r="D55" s="20" t="s">
        <v>25</v>
      </c>
      <c r="E55" s="28">
        <f>SUM(F55:I55)</f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</row>
    <row r="56" spans="1:12" ht="33" x14ac:dyDescent="0.2">
      <c r="A56" s="100"/>
      <c r="B56" s="101"/>
      <c r="C56" s="102"/>
      <c r="D56" s="20" t="s">
        <v>6</v>
      </c>
      <c r="E56" s="28">
        <f>SUM(F56:I56)</f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</row>
    <row r="57" spans="1:12" x14ac:dyDescent="0.2">
      <c r="A57" s="100"/>
      <c r="B57" s="101"/>
      <c r="C57" s="102"/>
      <c r="D57" s="20" t="s">
        <v>7</v>
      </c>
      <c r="E57" s="28">
        <f>SUM(F57:I57)</f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</row>
    <row r="58" spans="1:12" x14ac:dyDescent="0.2">
      <c r="A58" s="100"/>
      <c r="B58" s="101"/>
      <c r="C58" s="102"/>
      <c r="D58" s="20" t="s">
        <v>38</v>
      </c>
      <c r="E58" s="28">
        <f>SUM(F58:L58)</f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</row>
    <row r="59" spans="1:12" s="11" customFormat="1" x14ac:dyDescent="0.2">
      <c r="A59" s="103"/>
      <c r="B59" s="104"/>
      <c r="C59" s="105"/>
      <c r="D59" s="20" t="s">
        <v>8</v>
      </c>
      <c r="E59" s="32">
        <f>SUM(F59:I59)</f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</row>
    <row r="60" spans="1:12" s="9" customFormat="1" ht="16.5" customHeight="1" x14ac:dyDescent="0.2">
      <c r="A60" s="97" t="s">
        <v>100</v>
      </c>
      <c r="B60" s="98"/>
      <c r="C60" s="99"/>
      <c r="D60" s="31" t="s">
        <v>0</v>
      </c>
      <c r="E60" s="26">
        <f>SUM(E61:E64)</f>
        <v>496588.6851</v>
      </c>
      <c r="F60" s="26">
        <f t="shared" ref="F60:L60" si="31">SUM(F61:F64)</f>
        <v>37405.199000000001</v>
      </c>
      <c r="G60" s="26">
        <f t="shared" si="31"/>
        <v>39149.421139999999</v>
      </c>
      <c r="H60" s="26">
        <f t="shared" si="31"/>
        <v>41801.498379999997</v>
      </c>
      <c r="I60" s="26">
        <f t="shared" si="31"/>
        <v>43583.630579999997</v>
      </c>
      <c r="J60" s="26">
        <f t="shared" si="31"/>
        <v>41831.116999999998</v>
      </c>
      <c r="K60" s="26">
        <f t="shared" si="31"/>
        <v>41831.116999999998</v>
      </c>
      <c r="L60" s="26">
        <f t="shared" si="31"/>
        <v>250986.70199999999</v>
      </c>
    </row>
    <row r="61" spans="1:12" x14ac:dyDescent="0.2">
      <c r="A61" s="100"/>
      <c r="B61" s="101"/>
      <c r="C61" s="102"/>
      <c r="D61" s="20" t="s">
        <v>25</v>
      </c>
      <c r="E61" s="28">
        <f>SUM(F61:I61)</f>
        <v>0</v>
      </c>
      <c r="F61" s="26">
        <f t="shared" ref="F61:L65" si="32">F22</f>
        <v>0</v>
      </c>
      <c r="G61" s="26">
        <f t="shared" si="32"/>
        <v>0</v>
      </c>
      <c r="H61" s="26">
        <f t="shared" si="32"/>
        <v>0</v>
      </c>
      <c r="I61" s="26">
        <f t="shared" si="32"/>
        <v>0</v>
      </c>
      <c r="J61" s="26">
        <f t="shared" si="32"/>
        <v>0</v>
      </c>
      <c r="K61" s="26">
        <f t="shared" si="32"/>
        <v>0</v>
      </c>
      <c r="L61" s="26">
        <f t="shared" si="32"/>
        <v>0</v>
      </c>
    </row>
    <row r="62" spans="1:12" ht="33" x14ac:dyDescent="0.2">
      <c r="A62" s="100"/>
      <c r="B62" s="101"/>
      <c r="C62" s="102"/>
      <c r="D62" s="20" t="s">
        <v>6</v>
      </c>
      <c r="E62" s="28">
        <f>SUM(F62:I62)</f>
        <v>500</v>
      </c>
      <c r="F62" s="26">
        <f t="shared" si="32"/>
        <v>0</v>
      </c>
      <c r="G62" s="26">
        <f t="shared" si="32"/>
        <v>0</v>
      </c>
      <c r="H62" s="26">
        <f t="shared" si="32"/>
        <v>0</v>
      </c>
      <c r="I62" s="26">
        <f t="shared" si="32"/>
        <v>500</v>
      </c>
      <c r="J62" s="26">
        <f t="shared" si="32"/>
        <v>0</v>
      </c>
      <c r="K62" s="26">
        <f t="shared" si="32"/>
        <v>0</v>
      </c>
      <c r="L62" s="26">
        <f t="shared" si="32"/>
        <v>0</v>
      </c>
    </row>
    <row r="63" spans="1:12" x14ac:dyDescent="0.2">
      <c r="A63" s="100"/>
      <c r="B63" s="101"/>
      <c r="C63" s="102"/>
      <c r="D63" s="20" t="s">
        <v>7</v>
      </c>
      <c r="E63" s="28">
        <f>SUM(F63:I63)</f>
        <v>4457.81358</v>
      </c>
      <c r="F63" s="26">
        <f t="shared" si="32"/>
        <v>0</v>
      </c>
      <c r="G63" s="26">
        <f t="shared" si="32"/>
        <v>1301.5999999999999</v>
      </c>
      <c r="H63" s="26">
        <f t="shared" si="32"/>
        <v>1449.7</v>
      </c>
      <c r="I63" s="26">
        <f t="shared" si="32"/>
        <v>1706.51358</v>
      </c>
      <c r="J63" s="26">
        <f t="shared" si="32"/>
        <v>0</v>
      </c>
      <c r="K63" s="26">
        <f t="shared" si="32"/>
        <v>0</v>
      </c>
      <c r="L63" s="26">
        <f t="shared" si="32"/>
        <v>0</v>
      </c>
    </row>
    <row r="64" spans="1:12" x14ac:dyDescent="0.2">
      <c r="A64" s="100"/>
      <c r="B64" s="101"/>
      <c r="C64" s="102"/>
      <c r="D64" s="20" t="s">
        <v>38</v>
      </c>
      <c r="E64" s="28">
        <f>SUM(F64:L64)</f>
        <v>491630.87151999999</v>
      </c>
      <c r="F64" s="26">
        <f t="shared" si="32"/>
        <v>37405.199000000001</v>
      </c>
      <c r="G64" s="26">
        <f t="shared" si="32"/>
        <v>37847.82114</v>
      </c>
      <c r="H64" s="26">
        <f t="shared" si="32"/>
        <v>40351.79838</v>
      </c>
      <c r="I64" s="26">
        <f t="shared" si="32"/>
        <v>41377.116999999998</v>
      </c>
      <c r="J64" s="26">
        <f t="shared" si="32"/>
        <v>41831.116999999998</v>
      </c>
      <c r="K64" s="26">
        <f t="shared" si="32"/>
        <v>41831.116999999998</v>
      </c>
      <c r="L64" s="26">
        <f t="shared" si="32"/>
        <v>250986.70199999999</v>
      </c>
    </row>
    <row r="65" spans="1:12" s="11" customFormat="1" x14ac:dyDescent="0.2">
      <c r="A65" s="103"/>
      <c r="B65" s="104"/>
      <c r="C65" s="105"/>
      <c r="D65" s="20" t="s">
        <v>8</v>
      </c>
      <c r="E65" s="32">
        <f>SUM(F65:I65)</f>
        <v>0</v>
      </c>
      <c r="F65" s="26">
        <f t="shared" si="32"/>
        <v>0</v>
      </c>
      <c r="G65" s="26">
        <f t="shared" si="32"/>
        <v>0</v>
      </c>
      <c r="H65" s="26">
        <f t="shared" si="32"/>
        <v>0</v>
      </c>
      <c r="I65" s="26">
        <f t="shared" si="32"/>
        <v>0</v>
      </c>
      <c r="J65" s="26">
        <f t="shared" si="32"/>
        <v>0</v>
      </c>
      <c r="K65" s="26">
        <f t="shared" si="32"/>
        <v>0</v>
      </c>
      <c r="L65" s="26">
        <f t="shared" si="32"/>
        <v>0</v>
      </c>
    </row>
    <row r="66" spans="1:12" x14ac:dyDescent="0.2">
      <c r="A66" s="16"/>
      <c r="B66" s="17"/>
      <c r="C66" s="17"/>
      <c r="D66" s="17"/>
      <c r="E66" s="33"/>
      <c r="F66" s="33"/>
      <c r="G66" s="33"/>
      <c r="H66" s="34" t="s">
        <v>28</v>
      </c>
      <c r="I66" s="33"/>
      <c r="J66" s="17"/>
      <c r="K66" s="17"/>
      <c r="L66" s="17"/>
    </row>
    <row r="67" spans="1:12" x14ac:dyDescent="0.2">
      <c r="A67" s="16"/>
      <c r="B67" s="17"/>
      <c r="C67" s="17"/>
      <c r="D67" s="17"/>
      <c r="E67" s="33"/>
      <c r="F67" s="33"/>
      <c r="G67" s="33"/>
      <c r="H67" s="33"/>
      <c r="I67" s="33"/>
      <c r="J67" s="17"/>
      <c r="K67" s="17"/>
      <c r="L67" s="17"/>
    </row>
  </sheetData>
  <mergeCells count="25">
    <mergeCell ref="A54:C59"/>
    <mergeCell ref="A60:C65"/>
    <mergeCell ref="M18:M20"/>
    <mergeCell ref="M21:M23"/>
    <mergeCell ref="A5:A7"/>
    <mergeCell ref="B5:B7"/>
    <mergeCell ref="C5:C7"/>
    <mergeCell ref="D5:D7"/>
    <mergeCell ref="A21:C26"/>
    <mergeCell ref="E5:L5"/>
    <mergeCell ref="C9:C14"/>
    <mergeCell ref="A15:A20"/>
    <mergeCell ref="B15:B20"/>
    <mergeCell ref="C15:C20"/>
    <mergeCell ref="A47:C52"/>
    <mergeCell ref="E6:L6"/>
    <mergeCell ref="C3:L3"/>
    <mergeCell ref="A27:C27"/>
    <mergeCell ref="A28:C33"/>
    <mergeCell ref="A34:C39"/>
    <mergeCell ref="A53:C53"/>
    <mergeCell ref="A40:C40"/>
    <mergeCell ref="A41:C46"/>
    <mergeCell ref="A9:A14"/>
    <mergeCell ref="B9:B14"/>
  </mergeCells>
  <pageMargins left="1.1811023622047245" right="0.59055118110236227" top="0.59055118110236227" bottom="0.49212598425196852" header="0.31496062992125984" footer="0.31496062992125984"/>
  <pageSetup paperSize="9" scale="42" fitToHeight="0" orientation="landscape" r:id="rId1"/>
  <rowBreaks count="1" manualBreakCount="1">
    <brk id="5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"/>
  <sheetViews>
    <sheetView view="pageBreakPreview" zoomScaleNormal="100" zoomScaleSheetLayoutView="100" workbookViewId="0">
      <selection activeCell="A16" sqref="A16"/>
    </sheetView>
  </sheetViews>
  <sheetFormatPr defaultRowHeight="12.75" x14ac:dyDescent="0.2"/>
  <cols>
    <col min="1" max="1" width="27.7109375" customWidth="1"/>
    <col min="2" max="2" width="29.140625" customWidth="1"/>
    <col min="3" max="3" width="36.28515625" customWidth="1"/>
    <col min="4" max="4" width="28.85546875" customWidth="1"/>
  </cols>
  <sheetData>
    <row r="1" spans="1:4" ht="15" x14ac:dyDescent="0.25">
      <c r="A1" s="38"/>
      <c r="B1" s="38"/>
      <c r="C1" s="38"/>
      <c r="D1" s="43" t="s">
        <v>39</v>
      </c>
    </row>
    <row r="2" spans="1:4" x14ac:dyDescent="0.2">
      <c r="A2" s="133" t="s">
        <v>40</v>
      </c>
      <c r="B2" s="133"/>
      <c r="C2" s="133"/>
      <c r="D2" s="133"/>
    </row>
    <row r="4" spans="1:4" ht="86.25" customHeight="1" x14ac:dyDescent="0.2">
      <c r="A4" s="39" t="s">
        <v>31</v>
      </c>
      <c r="B4" s="39" t="s">
        <v>41</v>
      </c>
      <c r="C4" s="39" t="s">
        <v>42</v>
      </c>
      <c r="D4" s="39" t="s">
        <v>43</v>
      </c>
    </row>
    <row r="5" spans="1:4" x14ac:dyDescent="0.2">
      <c r="A5" s="40">
        <v>1</v>
      </c>
      <c r="B5" s="40">
        <v>2</v>
      </c>
      <c r="C5" s="40">
        <v>3</v>
      </c>
      <c r="D5" s="40">
        <v>4</v>
      </c>
    </row>
    <row r="6" spans="1:4" ht="27.6" customHeight="1" x14ac:dyDescent="0.2">
      <c r="A6" s="132" t="s">
        <v>101</v>
      </c>
      <c r="B6" s="132"/>
      <c r="C6" s="132"/>
      <c r="D6" s="132"/>
    </row>
    <row r="7" spans="1:4" ht="91.5" customHeight="1" x14ac:dyDescent="0.2">
      <c r="A7" s="132" t="s">
        <v>103</v>
      </c>
      <c r="B7" s="132"/>
      <c r="C7" s="132"/>
      <c r="D7" s="132"/>
    </row>
    <row r="8" spans="1:4" ht="63.75" customHeight="1" x14ac:dyDescent="0.2">
      <c r="A8" s="41" t="s">
        <v>44</v>
      </c>
      <c r="B8" s="42" t="s">
        <v>46</v>
      </c>
      <c r="C8" s="42" t="s">
        <v>48</v>
      </c>
      <c r="D8" s="42"/>
    </row>
    <row r="9" spans="1:4" ht="45" customHeight="1" x14ac:dyDescent="0.2">
      <c r="A9" s="134" t="s">
        <v>102</v>
      </c>
      <c r="B9" s="134"/>
      <c r="C9" s="134"/>
      <c r="D9" s="134"/>
    </row>
    <row r="10" spans="1:4" ht="70.150000000000006" customHeight="1" x14ac:dyDescent="0.2">
      <c r="A10" s="132" t="s">
        <v>104</v>
      </c>
      <c r="B10" s="132"/>
      <c r="C10" s="132"/>
      <c r="D10" s="132"/>
    </row>
    <row r="11" spans="1:4" ht="25.5" x14ac:dyDescent="0.2">
      <c r="A11" s="41" t="s">
        <v>45</v>
      </c>
      <c r="B11" s="42" t="s">
        <v>47</v>
      </c>
      <c r="C11" s="42" t="s">
        <v>49</v>
      </c>
      <c r="D11" s="42"/>
    </row>
  </sheetData>
  <mergeCells count="5">
    <mergeCell ref="A6:D6"/>
    <mergeCell ref="A7:D7"/>
    <mergeCell ref="A2:D2"/>
    <mergeCell ref="A10:D10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view="pageBreakPreview" zoomScale="60" zoomScaleNormal="100" workbookViewId="0">
      <selection activeCell="B22" sqref="B22"/>
    </sheetView>
  </sheetViews>
  <sheetFormatPr defaultRowHeight="12.75" x14ac:dyDescent="0.2"/>
  <cols>
    <col min="2" max="2" width="16.7109375" customWidth="1"/>
    <col min="3" max="3" width="12.7109375" customWidth="1"/>
    <col min="4" max="4" width="23.85546875" customWidth="1"/>
    <col min="5" max="5" width="22.42578125" customWidth="1"/>
    <col min="6" max="6" width="15.28515625" customWidth="1"/>
    <col min="7" max="7" width="17.5703125" customWidth="1"/>
    <col min="12" max="12" width="13" customWidth="1"/>
    <col min="13" max="13" width="18" customWidth="1"/>
  </cols>
  <sheetData>
    <row r="1" spans="1:13" ht="15.75" x14ac:dyDescent="0.25">
      <c r="A1" s="135" t="s">
        <v>50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5.75" x14ac:dyDescent="0.25">
      <c r="A2" s="136" t="s">
        <v>51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</row>
    <row r="3" spans="1:13" ht="15.75" x14ac:dyDescent="0.2">
      <c r="A3" s="137" t="s">
        <v>52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</row>
    <row r="4" spans="1:13" ht="15.75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15.75" x14ac:dyDescent="0.2">
      <c r="A5" s="138" t="s">
        <v>53</v>
      </c>
      <c r="B5" s="138" t="s">
        <v>54</v>
      </c>
      <c r="C5" s="138" t="s">
        <v>55</v>
      </c>
      <c r="D5" s="138" t="s">
        <v>56</v>
      </c>
      <c r="E5" s="138" t="s">
        <v>57</v>
      </c>
      <c r="F5" s="138" t="s">
        <v>58</v>
      </c>
      <c r="G5" s="138" t="s">
        <v>59</v>
      </c>
      <c r="H5" s="141" t="s">
        <v>60</v>
      </c>
      <c r="I5" s="141"/>
      <c r="J5" s="141"/>
      <c r="K5" s="141"/>
      <c r="L5" s="138" t="s">
        <v>61</v>
      </c>
      <c r="M5" s="138" t="s">
        <v>62</v>
      </c>
    </row>
    <row r="6" spans="1:13" ht="15.75" x14ac:dyDescent="0.2">
      <c r="A6" s="139"/>
      <c r="B6" s="139"/>
      <c r="C6" s="139"/>
      <c r="D6" s="139"/>
      <c r="E6" s="139"/>
      <c r="F6" s="139"/>
      <c r="G6" s="139"/>
      <c r="H6" s="141" t="s">
        <v>0</v>
      </c>
      <c r="I6" s="141" t="s">
        <v>34</v>
      </c>
      <c r="J6" s="141"/>
      <c r="K6" s="141"/>
      <c r="L6" s="139"/>
      <c r="M6" s="139"/>
    </row>
    <row r="7" spans="1:13" ht="63.75" customHeight="1" x14ac:dyDescent="0.2">
      <c r="A7" s="140"/>
      <c r="B7" s="140"/>
      <c r="C7" s="140"/>
      <c r="D7" s="140"/>
      <c r="E7" s="140"/>
      <c r="F7" s="140"/>
      <c r="G7" s="140"/>
      <c r="H7" s="141"/>
      <c r="I7" s="45" t="s">
        <v>63</v>
      </c>
      <c r="J7" s="45" t="s">
        <v>64</v>
      </c>
      <c r="K7" s="45" t="s">
        <v>65</v>
      </c>
      <c r="L7" s="140"/>
      <c r="M7" s="140"/>
    </row>
    <row r="8" spans="1:13" x14ac:dyDescent="0.2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</row>
    <row r="9" spans="1:13" ht="15.75" x14ac:dyDescent="0.2">
      <c r="A9" s="47"/>
      <c r="B9" s="48"/>
      <c r="C9" s="49"/>
      <c r="D9" s="49"/>
      <c r="E9" s="50"/>
      <c r="F9" s="49"/>
      <c r="G9" s="49"/>
      <c r="H9" s="51"/>
      <c r="I9" s="51"/>
      <c r="J9" s="52"/>
      <c r="K9" s="52"/>
      <c r="L9" s="49"/>
      <c r="M9" s="53"/>
    </row>
    <row r="10" spans="1:13" ht="15.75" x14ac:dyDescent="0.2">
      <c r="A10" s="47"/>
      <c r="B10" s="48"/>
      <c r="C10" s="49"/>
      <c r="D10" s="49"/>
      <c r="E10" s="49"/>
      <c r="F10" s="49"/>
      <c r="G10" s="49"/>
      <c r="H10" s="51"/>
      <c r="I10" s="51"/>
      <c r="J10" s="51"/>
      <c r="K10" s="51"/>
      <c r="L10" s="49"/>
      <c r="M10" s="53"/>
    </row>
    <row r="11" spans="1:13" ht="15.75" x14ac:dyDescent="0.2">
      <c r="A11" s="54"/>
      <c r="B11" s="55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="60" zoomScaleNormal="100" workbookViewId="0">
      <selection activeCell="G40" sqref="G40"/>
    </sheetView>
  </sheetViews>
  <sheetFormatPr defaultRowHeight="12.75" x14ac:dyDescent="0.2"/>
  <cols>
    <col min="2" max="2" width="22.85546875" customWidth="1"/>
    <col min="3" max="3" width="15" customWidth="1"/>
    <col min="4" max="4" width="15.5703125" customWidth="1"/>
    <col min="5" max="5" width="16.140625" customWidth="1"/>
    <col min="6" max="6" width="21.140625" customWidth="1"/>
    <col min="7" max="7" width="20.85546875" customWidth="1"/>
  </cols>
  <sheetData>
    <row r="1" spans="1:7" ht="15.75" x14ac:dyDescent="0.25">
      <c r="A1" s="135" t="s">
        <v>66</v>
      </c>
      <c r="B1" s="135"/>
      <c r="C1" s="135"/>
      <c r="D1" s="135"/>
      <c r="E1" s="135"/>
      <c r="F1" s="135"/>
      <c r="G1" s="135"/>
    </row>
    <row r="2" spans="1:7" ht="15.75" x14ac:dyDescent="0.25">
      <c r="A2" s="136" t="s">
        <v>67</v>
      </c>
      <c r="B2" s="136"/>
      <c r="C2" s="136"/>
      <c r="D2" s="136"/>
      <c r="E2" s="136"/>
      <c r="F2" s="136"/>
      <c r="G2" s="136"/>
    </row>
    <row r="3" spans="1:7" ht="15.75" x14ac:dyDescent="0.25">
      <c r="A3" s="57"/>
      <c r="B3" s="57"/>
      <c r="C3" s="57"/>
      <c r="D3" s="57"/>
      <c r="E3" s="57"/>
      <c r="F3" s="57"/>
      <c r="G3" s="57"/>
    </row>
    <row r="4" spans="1:7" ht="89.25" customHeight="1" x14ac:dyDescent="0.2">
      <c r="A4" s="66" t="s">
        <v>68</v>
      </c>
      <c r="B4" s="66" t="s">
        <v>73</v>
      </c>
      <c r="C4" s="66" t="s">
        <v>55</v>
      </c>
      <c r="D4" s="66" t="s">
        <v>69</v>
      </c>
      <c r="E4" s="66" t="s">
        <v>70</v>
      </c>
      <c r="F4" s="66" t="s">
        <v>71</v>
      </c>
      <c r="G4" s="66" t="s">
        <v>72</v>
      </c>
    </row>
    <row r="5" spans="1:7" x14ac:dyDescent="0.2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</row>
    <row r="6" spans="1:7" ht="15.75" x14ac:dyDescent="0.2">
      <c r="A6" s="59"/>
      <c r="B6" s="60"/>
      <c r="C6" s="61"/>
      <c r="D6" s="61"/>
      <c r="E6" s="61"/>
      <c r="F6" s="61"/>
      <c r="G6" s="63"/>
    </row>
    <row r="7" spans="1:7" ht="15.75" x14ac:dyDescent="0.2">
      <c r="A7" s="59"/>
      <c r="B7" s="60"/>
      <c r="C7" s="61"/>
      <c r="D7" s="61"/>
      <c r="E7" s="61"/>
      <c r="F7" s="61"/>
      <c r="G7" s="63"/>
    </row>
    <row r="8" spans="1:7" ht="15.75" x14ac:dyDescent="0.2">
      <c r="A8" s="64"/>
      <c r="B8" s="65"/>
      <c r="C8" s="62"/>
      <c r="D8" s="62"/>
      <c r="E8" s="62"/>
      <c r="F8" s="62"/>
      <c r="G8" s="63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zoomScaleNormal="100" workbookViewId="0">
      <selection activeCell="B6" sqref="B6"/>
    </sheetView>
  </sheetViews>
  <sheetFormatPr defaultRowHeight="12.75" x14ac:dyDescent="0.2"/>
  <cols>
    <col min="2" max="2" width="28.140625" customWidth="1"/>
    <col min="3" max="3" width="33.85546875" customWidth="1"/>
    <col min="4" max="4" width="45.140625" customWidth="1"/>
  </cols>
  <sheetData>
    <row r="1" spans="1:4" ht="15.75" x14ac:dyDescent="0.25">
      <c r="A1" s="135" t="s">
        <v>74</v>
      </c>
      <c r="B1" s="135"/>
      <c r="C1" s="135"/>
      <c r="D1" s="135"/>
    </row>
    <row r="2" spans="1:4" ht="15.75" x14ac:dyDescent="0.25">
      <c r="A2" s="136" t="s">
        <v>75</v>
      </c>
      <c r="B2" s="136"/>
      <c r="C2" s="136"/>
      <c r="D2" s="136"/>
    </row>
    <row r="3" spans="1:4" ht="15.75" x14ac:dyDescent="0.25">
      <c r="A3" s="142" t="s">
        <v>76</v>
      </c>
      <c r="B3" s="142"/>
      <c r="C3" s="142"/>
      <c r="D3" s="142"/>
    </row>
    <row r="4" spans="1:4" ht="15.75" x14ac:dyDescent="0.25">
      <c r="A4" s="136" t="s">
        <v>77</v>
      </c>
      <c r="B4" s="136"/>
      <c r="C4" s="136"/>
      <c r="D4" s="136"/>
    </row>
    <row r="5" spans="1:4" ht="15.75" x14ac:dyDescent="0.25">
      <c r="A5" s="67"/>
      <c r="B5" s="67"/>
      <c r="C5" s="67"/>
      <c r="D5" s="67"/>
    </row>
    <row r="6" spans="1:4" ht="120.75" customHeight="1" x14ac:dyDescent="0.2">
      <c r="A6" s="75" t="s">
        <v>68</v>
      </c>
      <c r="B6" s="75" t="s">
        <v>90</v>
      </c>
      <c r="C6" s="75" t="s">
        <v>78</v>
      </c>
      <c r="D6" s="75" t="s">
        <v>79</v>
      </c>
    </row>
    <row r="7" spans="1:4" x14ac:dyDescent="0.2">
      <c r="A7" s="68">
        <v>1</v>
      </c>
      <c r="B7" s="68">
        <v>2</v>
      </c>
      <c r="C7" s="68">
        <v>3</v>
      </c>
      <c r="D7" s="68">
        <v>4</v>
      </c>
    </row>
    <row r="8" spans="1:4" ht="15.75" x14ac:dyDescent="0.2">
      <c r="A8" s="69"/>
      <c r="B8" s="70"/>
      <c r="C8" s="71"/>
      <c r="D8" s="71"/>
    </row>
    <row r="9" spans="1:4" ht="15.75" x14ac:dyDescent="0.2">
      <c r="A9" s="69"/>
      <c r="B9" s="70"/>
      <c r="C9" s="71"/>
      <c r="D9" s="71"/>
    </row>
    <row r="10" spans="1:4" ht="15.75" x14ac:dyDescent="0.2">
      <c r="A10" s="73"/>
      <c r="B10" s="74"/>
      <c r="C10" s="72"/>
      <c r="D10" s="7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activeCell="J40" sqref="J38:J40"/>
    </sheetView>
  </sheetViews>
  <sheetFormatPr defaultRowHeight="12.75" x14ac:dyDescent="0.2"/>
  <cols>
    <col min="2" max="2" width="20.28515625" customWidth="1"/>
    <col min="3" max="3" width="21.85546875" customWidth="1"/>
    <col min="4" max="4" width="14.5703125" customWidth="1"/>
    <col min="5" max="5" width="21.7109375" customWidth="1"/>
    <col min="10" max="10" width="16.85546875" customWidth="1"/>
  </cols>
  <sheetData>
    <row r="1" spans="1:10" ht="15.75" x14ac:dyDescent="0.25">
      <c r="A1" s="135" t="s">
        <v>80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5.75" x14ac:dyDescent="0.25">
      <c r="A2" s="136" t="s">
        <v>81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5.75" x14ac:dyDescent="0.2">
      <c r="A3" s="137" t="s">
        <v>82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.75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0" ht="54" customHeight="1" x14ac:dyDescent="0.2">
      <c r="A5" s="138" t="s">
        <v>68</v>
      </c>
      <c r="B5" s="138" t="s">
        <v>83</v>
      </c>
      <c r="C5" s="138" t="s">
        <v>84</v>
      </c>
      <c r="D5" s="138" t="s">
        <v>85</v>
      </c>
      <c r="E5" s="138" t="s">
        <v>86</v>
      </c>
      <c r="F5" s="141" t="s">
        <v>87</v>
      </c>
      <c r="G5" s="141"/>
      <c r="H5" s="141"/>
      <c r="I5" s="141"/>
      <c r="J5" s="141"/>
    </row>
    <row r="6" spans="1:10" ht="15.75" x14ac:dyDescent="0.2">
      <c r="A6" s="139"/>
      <c r="B6" s="139"/>
      <c r="C6" s="139"/>
      <c r="D6" s="139"/>
      <c r="E6" s="139"/>
      <c r="F6" s="141" t="s">
        <v>0</v>
      </c>
      <c r="G6" s="141" t="s">
        <v>34</v>
      </c>
      <c r="H6" s="141"/>
      <c r="I6" s="141"/>
      <c r="J6" s="141"/>
    </row>
    <row r="7" spans="1:10" ht="60.75" customHeight="1" x14ac:dyDescent="0.2">
      <c r="A7" s="140"/>
      <c r="B7" s="140"/>
      <c r="C7" s="140"/>
      <c r="D7" s="140"/>
      <c r="E7" s="140"/>
      <c r="F7" s="141"/>
      <c r="G7" s="78" t="s">
        <v>88</v>
      </c>
      <c r="H7" s="78" t="s">
        <v>88</v>
      </c>
      <c r="I7" s="78" t="s">
        <v>88</v>
      </c>
      <c r="J7" s="78" t="s">
        <v>89</v>
      </c>
    </row>
    <row r="8" spans="1:10" x14ac:dyDescent="0.2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</row>
    <row r="9" spans="1:10" ht="15.75" x14ac:dyDescent="0.2">
      <c r="A9" s="82"/>
      <c r="B9" s="83"/>
      <c r="C9" s="80"/>
      <c r="D9" s="80"/>
      <c r="E9" s="81"/>
      <c r="F9" s="80"/>
      <c r="G9" s="80"/>
      <c r="H9" s="81"/>
      <c r="I9" s="81"/>
      <c r="J9" s="81"/>
    </row>
    <row r="10" spans="1:10" ht="15.75" x14ac:dyDescent="0.2">
      <c r="A10" s="82"/>
      <c r="B10" s="83"/>
      <c r="C10" s="80"/>
      <c r="D10" s="80"/>
      <c r="E10" s="80"/>
      <c r="F10" s="80"/>
      <c r="G10" s="80"/>
      <c r="H10" s="80"/>
      <c r="I10" s="80"/>
      <c r="J10" s="80"/>
    </row>
    <row r="11" spans="1:10" ht="15.75" x14ac:dyDescent="0.2">
      <c r="A11" s="82"/>
      <c r="B11" s="83"/>
      <c r="C11" s="80"/>
      <c r="D11" s="80"/>
      <c r="E11" s="80"/>
      <c r="F11" s="80"/>
      <c r="G11" s="80"/>
      <c r="H11" s="80"/>
      <c r="I11" s="80"/>
      <c r="J11" s="8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view="pageBreakPreview" zoomScaleNormal="100" zoomScaleSheetLayoutView="100" workbookViewId="0">
      <selection activeCell="E9" sqref="E9"/>
    </sheetView>
  </sheetViews>
  <sheetFormatPr defaultRowHeight="12.75" x14ac:dyDescent="0.2"/>
  <cols>
    <col min="1" max="1" width="10.140625" customWidth="1"/>
    <col min="2" max="2" width="28.85546875" customWidth="1"/>
    <col min="3" max="3" width="18" customWidth="1"/>
    <col min="11" max="11" width="23.5703125" customWidth="1"/>
  </cols>
  <sheetData>
    <row r="1" spans="1:11" ht="1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90" t="s">
        <v>91</v>
      </c>
    </row>
    <row r="2" spans="1:11" x14ac:dyDescent="0.2">
      <c r="A2" s="144" t="s">
        <v>92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x14ac:dyDescent="0.2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1" ht="15" x14ac:dyDescent="0.25">
      <c r="A4" s="84"/>
      <c r="B4" s="89"/>
      <c r="C4" s="84"/>
      <c r="D4" s="84"/>
      <c r="E4" s="84"/>
      <c r="F4" s="84"/>
      <c r="G4" s="84"/>
      <c r="H4" s="84"/>
      <c r="I4" s="84"/>
      <c r="J4" s="84"/>
      <c r="K4" s="84"/>
    </row>
    <row r="5" spans="1:11" ht="15" x14ac:dyDescent="0.2">
      <c r="A5" s="143" t="s">
        <v>93</v>
      </c>
      <c r="B5" s="143" t="s">
        <v>94</v>
      </c>
      <c r="C5" s="143" t="s">
        <v>95</v>
      </c>
      <c r="D5" s="143" t="s">
        <v>96</v>
      </c>
      <c r="E5" s="143"/>
      <c r="F5" s="143"/>
      <c r="G5" s="143"/>
      <c r="H5" s="143"/>
      <c r="I5" s="143"/>
      <c r="J5" s="143"/>
      <c r="K5" s="143" t="s">
        <v>97</v>
      </c>
    </row>
    <row r="6" spans="1:11" ht="66" customHeight="1" x14ac:dyDescent="0.2">
      <c r="A6" s="143"/>
      <c r="B6" s="143"/>
      <c r="C6" s="143"/>
      <c r="D6" s="86" t="s">
        <v>1</v>
      </c>
      <c r="E6" s="86" t="s">
        <v>5</v>
      </c>
      <c r="F6" s="86" t="s">
        <v>16</v>
      </c>
      <c r="G6" s="86" t="s">
        <v>17</v>
      </c>
      <c r="H6" s="86" t="s">
        <v>18</v>
      </c>
      <c r="I6" s="86" t="s">
        <v>19</v>
      </c>
      <c r="J6" s="86" t="s">
        <v>98</v>
      </c>
      <c r="K6" s="143"/>
    </row>
    <row r="7" spans="1:11" ht="15" x14ac:dyDescent="0.2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87">
        <v>9</v>
      </c>
      <c r="J7" s="86">
        <v>10</v>
      </c>
      <c r="K7" s="88">
        <v>11</v>
      </c>
    </row>
    <row r="8" spans="1:11" ht="42" customHeight="1" x14ac:dyDescent="0.2">
      <c r="A8" s="86"/>
      <c r="B8" s="85"/>
      <c r="C8" s="76"/>
      <c r="D8" s="56"/>
      <c r="E8" s="56"/>
      <c r="F8" s="56"/>
      <c r="G8" s="56"/>
      <c r="H8" s="56"/>
      <c r="I8" s="56"/>
      <c r="J8" s="76"/>
      <c r="K8" s="76"/>
    </row>
    <row r="9" spans="1:11" ht="35.450000000000003" customHeight="1" x14ac:dyDescent="0.2">
      <c r="A9" s="86"/>
      <c r="B9" s="85"/>
      <c r="C9" s="76"/>
      <c r="D9" s="56"/>
      <c r="E9" s="56"/>
      <c r="F9" s="56"/>
      <c r="G9" s="56"/>
      <c r="H9" s="56"/>
      <c r="I9" s="56"/>
      <c r="J9" s="76"/>
      <c r="K9" s="76"/>
    </row>
    <row r="10" spans="1:11" ht="43.15" customHeight="1" x14ac:dyDescent="0.2">
      <c r="A10" s="86"/>
      <c r="B10" s="85"/>
      <c r="C10" s="91"/>
      <c r="D10" s="92"/>
      <c r="E10" s="92"/>
      <c r="F10" s="92"/>
      <c r="G10" s="92"/>
      <c r="H10" s="92"/>
      <c r="I10" s="92"/>
      <c r="J10" s="92"/>
      <c r="K10" s="91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2022-04-15T06:42:22Z</cp:lastPrinted>
  <dcterms:created xsi:type="dcterms:W3CDTF">1996-10-08T23:32:33Z</dcterms:created>
  <dcterms:modified xsi:type="dcterms:W3CDTF">2022-11-15T10:58:54Z</dcterms:modified>
</cp:coreProperties>
</file>