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Татьяна\Desktop\Программы на 17 год, компл.планы и изменения\15 Развитие транспорной системы\КП Разв.трансп.системы\97-р от 13.02.2017 изм.1 КП Транспорт\"/>
    </mc:Choice>
  </mc:AlternateContent>
  <bookViews>
    <workbookView xWindow="0" yWindow="0" windowWidth="21600" windowHeight="7635" tabRatio="827"/>
  </bookViews>
  <sheets>
    <sheet name="Программные мероприятия" sheetId="4" r:id="rId1"/>
  </sheets>
  <definedNames>
    <definedName name="_xlnm.Print_Titles" localSheetId="0">'Программные мероприятия'!$6:$8</definedName>
    <definedName name="Картриджи">#REF!</definedName>
  </definedNames>
  <calcPr calcId="152511"/>
</workbook>
</file>

<file path=xl/calcChain.xml><?xml version="1.0" encoding="utf-8"?>
<calcChain xmlns="http://schemas.openxmlformats.org/spreadsheetml/2006/main">
  <c r="H22" i="4" l="1"/>
  <c r="G33" i="4" l="1"/>
  <c r="G23" i="4"/>
  <c r="G34" i="4" s="1"/>
  <c r="H23" i="4"/>
  <c r="H34" i="4" s="1"/>
  <c r="I23" i="4"/>
  <c r="I34" i="4" s="1"/>
  <c r="G22" i="4"/>
  <c r="H33" i="4"/>
  <c r="I22" i="4"/>
  <c r="I33" i="4" s="1"/>
  <c r="G21" i="4"/>
  <c r="G32" i="4" s="1"/>
  <c r="H21" i="4"/>
  <c r="H32" i="4" s="1"/>
  <c r="I21" i="4"/>
  <c r="I32" i="4" s="1"/>
  <c r="G20" i="4"/>
  <c r="G31" i="4" s="1"/>
  <c r="H20" i="4"/>
  <c r="H31" i="4" s="1"/>
  <c r="I20" i="4"/>
  <c r="I31" i="4" s="1"/>
  <c r="F23" i="4"/>
  <c r="F34" i="4" s="1"/>
  <c r="F22" i="4"/>
  <c r="F33" i="4" s="1"/>
  <c r="F21" i="4"/>
  <c r="F32" i="4" s="1"/>
  <c r="F20" i="4"/>
  <c r="F31" i="4" s="1"/>
  <c r="F9" i="4" l="1"/>
  <c r="I19" i="4" l="1"/>
  <c r="G19" i="4"/>
  <c r="H19" i="4"/>
  <c r="F19" i="4"/>
  <c r="G9" i="4"/>
  <c r="F41" i="4" l="1"/>
  <c r="G41" i="4"/>
  <c r="H41" i="4"/>
  <c r="I41" i="4"/>
  <c r="E42" i="4"/>
  <c r="E43" i="4"/>
  <c r="E44" i="4"/>
  <c r="E45" i="4"/>
  <c r="E40" i="4"/>
  <c r="E39" i="4"/>
  <c r="E38" i="4"/>
  <c r="E37" i="4"/>
  <c r="I36" i="4"/>
  <c r="H36" i="4"/>
  <c r="G36" i="4"/>
  <c r="F36" i="4"/>
  <c r="F30" i="4"/>
  <c r="G30" i="4"/>
  <c r="H30" i="4"/>
  <c r="I30" i="4"/>
  <c r="E31" i="4"/>
  <c r="E32" i="4"/>
  <c r="E33" i="4"/>
  <c r="E34" i="4"/>
  <c r="E29" i="4"/>
  <c r="E28" i="4"/>
  <c r="E27" i="4"/>
  <c r="E26" i="4"/>
  <c r="I25" i="4"/>
  <c r="H25" i="4"/>
  <c r="G25" i="4"/>
  <c r="F25" i="4"/>
  <c r="E36" i="4" l="1"/>
  <c r="E41" i="4"/>
  <c r="E30" i="4"/>
  <c r="E25" i="4"/>
  <c r="G14" i="4"/>
  <c r="E13" i="4"/>
  <c r="E15" i="4"/>
  <c r="E16" i="4"/>
  <c r="E18" i="4"/>
  <c r="E10" i="4"/>
  <c r="E11" i="4"/>
  <c r="E20" i="4" l="1"/>
  <c r="E21" i="4"/>
  <c r="F14" i="4"/>
  <c r="E23" i="4"/>
  <c r="H9" i="4" l="1"/>
  <c r="I14" i="4"/>
  <c r="H14" i="4"/>
  <c r="I9" i="4" l="1"/>
  <c r="E9" i="4" s="1"/>
  <c r="E12" i="4"/>
  <c r="E17" i="4"/>
  <c r="E14" i="4"/>
  <c r="E22" i="4" l="1"/>
  <c r="E19" i="4" s="1"/>
</calcChain>
</file>

<file path=xl/sharedStrings.xml><?xml version="1.0" encoding="utf-8"?>
<sst xmlns="http://schemas.openxmlformats.org/spreadsheetml/2006/main" count="60" uniqueCount="28">
  <si>
    <t>всего</t>
  </si>
  <si>
    <t>Перечень программных мероприятий</t>
  </si>
  <si>
    <t>2018 г.</t>
  </si>
  <si>
    <t>2019 г.</t>
  </si>
  <si>
    <t>№
п/п</t>
  </si>
  <si>
    <t>Мероприятия муниципальной программы</t>
  </si>
  <si>
    <t>Ответвсенный исполнитель / соисполнитель</t>
  </si>
  <si>
    <t>Источники финансирования</t>
  </si>
  <si>
    <t>Финансовые затраты на реализацию (тыс. рублей)</t>
  </si>
  <si>
    <t>Всего</t>
  </si>
  <si>
    <t>2017 г.</t>
  </si>
  <si>
    <t>2020 г.</t>
  </si>
  <si>
    <t>Таблица №2</t>
  </si>
  <si>
    <t>бюджет автономного округа</t>
  </si>
  <si>
    <t>бюджет района</t>
  </si>
  <si>
    <t>иные источники</t>
  </si>
  <si>
    <t>Всего по муниципальной программе</t>
  </si>
  <si>
    <t>в том числе:</t>
  </si>
  <si>
    <t>инвестиции в объекты муниципальной собственности</t>
  </si>
  <si>
    <t>прочие расходы</t>
  </si>
  <si>
    <t>Ответственный исполнитель (наименование структурного подразделения)</t>
  </si>
  <si>
    <t>Соисполнитель 1 (наименование структурного подразделения)</t>
  </si>
  <si>
    <t xml:space="preserve">бюджет городского поселения </t>
  </si>
  <si>
    <t>МУ «Администрация городского поселения Пойковский»/МКУ «Служба ЖКХ и благоустройства городского поселения Пойковский» отдел ЖКХ и благоустройства</t>
  </si>
  <si>
    <t>1</t>
  </si>
  <si>
    <t>2</t>
  </si>
  <si>
    <t>Обеспечение доступности и повышение качества транспортных услуг, оказываемых автомобильным транспортом
(показателя №3)</t>
  </si>
  <si>
    <t>Капитальный ремонт, ремонт и содержание автомобильных дорог и искусственных дорожных сооружений общего пользования местного значения
(показателя №1,2)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</si>
</sst>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000\ _₽_-;\-* #,##0.000\ _₽_-;_-* &quot;-&quot;???\ _₽_-;_-@_-"/>
  </numFmts>
  <fonts count="5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3"/>
      <name val="Arial"/>
      <family val="2"/>
      <charset val="204"/>
    </font>
    <font>
      <sz val="14"/>
      <color theme="1"/>
      <name val="Times New Roman"/>
      <family val="2"/>
      <charset val="204"/>
    </font>
    <font>
      <b/>
      <sz val="13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35">
    <xf numFmtId="0" fontId="0" fillId="0" borderId="0" xfId="0"/>
    <xf numFmtId="49" fontId="2" fillId="0" borderId="0" xfId="0" applyNumberFormat="1" applyFont="1" applyAlignment="1" applyProtection="1">
      <alignment wrapText="1"/>
    </xf>
    <xf numFmtId="0" fontId="2" fillId="0" borderId="0" xfId="0" applyFont="1" applyAlignment="1" applyProtection="1">
      <alignment wrapText="1"/>
    </xf>
    <xf numFmtId="0" fontId="2" fillId="0" borderId="0" xfId="0" applyFont="1" applyAlignment="1" applyProtection="1">
      <alignment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horizontal="left" vertical="top" wrapText="1"/>
    </xf>
    <xf numFmtId="49" fontId="2" fillId="0" borderId="1" xfId="0" applyNumberFormat="1" applyFont="1" applyBorder="1" applyAlignment="1" applyProtection="1">
      <alignment horizontal="left" vertical="top" wrapText="1"/>
    </xf>
    <xf numFmtId="0" fontId="2" fillId="0" borderId="1" xfId="0" applyFont="1" applyBorder="1" applyAlignment="1" applyProtection="1">
      <alignment vertical="center" wrapText="1"/>
    </xf>
    <xf numFmtId="49" fontId="2" fillId="0" borderId="1" xfId="0" applyNumberFormat="1" applyFont="1" applyBorder="1" applyAlignment="1" applyProtection="1">
      <alignment horizontal="left" vertical="top" wrapText="1"/>
    </xf>
    <xf numFmtId="164" fontId="2" fillId="0" borderId="1" xfId="0" applyNumberFormat="1" applyFont="1" applyBorder="1" applyAlignment="1" applyProtection="1">
      <alignment horizontal="center" vertical="center" wrapText="1"/>
    </xf>
    <xf numFmtId="49" fontId="4" fillId="0" borderId="1" xfId="0" applyNumberFormat="1" applyFont="1" applyBorder="1" applyAlignment="1" applyProtection="1">
      <alignment horizontal="left" vertical="top" wrapText="1"/>
    </xf>
    <xf numFmtId="164" fontId="4" fillId="0" borderId="1" xfId="0" applyNumberFormat="1" applyFont="1" applyBorder="1" applyAlignment="1" applyProtection="1">
      <alignment horizontal="center" vertical="center" wrapText="1"/>
    </xf>
    <xf numFmtId="49" fontId="4" fillId="0" borderId="2" xfId="0" applyNumberFormat="1" applyFont="1" applyBorder="1" applyAlignment="1" applyProtection="1">
      <alignment horizontal="left" vertical="top" wrapText="1"/>
    </xf>
    <xf numFmtId="49" fontId="4" fillId="0" borderId="8" xfId="0" applyNumberFormat="1" applyFont="1" applyBorder="1" applyAlignment="1" applyProtection="1">
      <alignment horizontal="left" vertical="top" wrapText="1"/>
    </xf>
    <xf numFmtId="49" fontId="4" fillId="0" borderId="3" xfId="0" applyNumberFormat="1" applyFont="1" applyBorder="1" applyAlignment="1" applyProtection="1">
      <alignment horizontal="left" vertical="top" wrapText="1"/>
    </xf>
    <xf numFmtId="49" fontId="4" fillId="0" borderId="4" xfId="0" applyNumberFormat="1" applyFont="1" applyBorder="1" applyAlignment="1" applyProtection="1">
      <alignment horizontal="left" vertical="top" wrapText="1"/>
    </xf>
    <xf numFmtId="49" fontId="4" fillId="0" borderId="0" xfId="0" applyNumberFormat="1" applyFont="1" applyBorder="1" applyAlignment="1" applyProtection="1">
      <alignment horizontal="left" vertical="top" wrapText="1"/>
    </xf>
    <xf numFmtId="49" fontId="4" fillId="0" borderId="5" xfId="0" applyNumberFormat="1" applyFont="1" applyBorder="1" applyAlignment="1" applyProtection="1">
      <alignment horizontal="left" vertical="top" wrapText="1"/>
    </xf>
    <xf numFmtId="49" fontId="4" fillId="0" borderId="6" xfId="0" applyNumberFormat="1" applyFont="1" applyBorder="1" applyAlignment="1" applyProtection="1">
      <alignment horizontal="left" vertical="top" wrapText="1"/>
    </xf>
    <xf numFmtId="49" fontId="4" fillId="0" borderId="9" xfId="0" applyNumberFormat="1" applyFont="1" applyBorder="1" applyAlignment="1" applyProtection="1">
      <alignment horizontal="left" vertical="top" wrapText="1"/>
    </xf>
    <xf numFmtId="49" fontId="4" fillId="0" borderId="7" xfId="0" applyNumberFormat="1" applyFont="1" applyBorder="1" applyAlignment="1" applyProtection="1">
      <alignment horizontal="left" vertical="top" wrapText="1"/>
    </xf>
    <xf numFmtId="49" fontId="2" fillId="0" borderId="2" xfId="0" applyNumberFormat="1" applyFont="1" applyBorder="1" applyAlignment="1" applyProtection="1">
      <alignment horizontal="left" vertical="top" wrapText="1"/>
    </xf>
    <xf numFmtId="49" fontId="2" fillId="0" borderId="8" xfId="0" applyNumberFormat="1" applyFont="1" applyBorder="1" applyAlignment="1" applyProtection="1">
      <alignment horizontal="left" vertical="top" wrapText="1"/>
    </xf>
    <xf numFmtId="49" fontId="2" fillId="0" borderId="3" xfId="0" applyNumberFormat="1" applyFont="1" applyBorder="1" applyAlignment="1" applyProtection="1">
      <alignment horizontal="left" vertical="top" wrapText="1"/>
    </xf>
    <xf numFmtId="49" fontId="2" fillId="0" borderId="4" xfId="0" applyNumberFormat="1" applyFont="1" applyBorder="1" applyAlignment="1" applyProtection="1">
      <alignment horizontal="left" vertical="top" wrapText="1"/>
    </xf>
    <xf numFmtId="49" fontId="2" fillId="0" borderId="0" xfId="0" applyNumberFormat="1" applyFont="1" applyBorder="1" applyAlignment="1" applyProtection="1">
      <alignment horizontal="left" vertical="top" wrapText="1"/>
    </xf>
    <xf numFmtId="49" fontId="2" fillId="0" borderId="5" xfId="0" applyNumberFormat="1" applyFont="1" applyBorder="1" applyAlignment="1" applyProtection="1">
      <alignment horizontal="left" vertical="top" wrapText="1"/>
    </xf>
    <xf numFmtId="49" fontId="2" fillId="0" borderId="6" xfId="0" applyNumberFormat="1" applyFont="1" applyBorder="1" applyAlignment="1" applyProtection="1">
      <alignment horizontal="left" vertical="top" wrapText="1"/>
    </xf>
    <xf numFmtId="49" fontId="2" fillId="0" borderId="9" xfId="0" applyNumberFormat="1" applyFont="1" applyBorder="1" applyAlignment="1" applyProtection="1">
      <alignment horizontal="left" vertical="top" wrapText="1"/>
    </xf>
    <xf numFmtId="49" fontId="2" fillId="0" borderId="7" xfId="0" applyNumberFormat="1" applyFont="1" applyBorder="1" applyAlignment="1" applyProtection="1">
      <alignment horizontal="left" vertical="top" wrapText="1"/>
    </xf>
    <xf numFmtId="49" fontId="2" fillId="0" borderId="1" xfId="0" applyNumberFormat="1" applyFont="1" applyBorder="1" applyAlignment="1" applyProtection="1">
      <alignment horizontal="left" vertical="top" wrapText="1" indent="4"/>
    </xf>
    <xf numFmtId="49" fontId="2" fillId="0" borderId="0" xfId="0" applyNumberFormat="1" applyFont="1" applyAlignment="1" applyProtection="1">
      <alignment horizont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horizontal="left" vertical="top" wrapText="1"/>
    </xf>
    <xf numFmtId="49" fontId="2" fillId="2" borderId="1" xfId="0" applyNumberFormat="1" applyFont="1" applyFill="1" applyBorder="1" applyAlignment="1" applyProtection="1">
      <alignment horizontal="left" vertical="top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  <colors>
    <mruColors>
      <color rgb="FFFFFF99"/>
      <color rgb="FF00FFFF"/>
      <color rgb="FFFFFF66"/>
      <color rgb="FFEEE800"/>
      <color rgb="FF3593B1"/>
      <color rgb="FF72BDD4"/>
      <color rgb="FFF74D31"/>
      <color rgb="FFAF67C5"/>
      <color rgb="FF823A98"/>
      <color rgb="FF7210A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I45"/>
  <sheetViews>
    <sheetView tabSelected="1" topLeftCell="A7" zoomScale="85" zoomScaleNormal="85" workbookViewId="0">
      <selection activeCell="H31" sqref="H31"/>
    </sheetView>
  </sheetViews>
  <sheetFormatPr defaultRowHeight="16.5" x14ac:dyDescent="0.25"/>
  <cols>
    <col min="1" max="1" width="6.5703125" style="1" bestFit="1" customWidth="1"/>
    <col min="2" max="2" width="39.5703125" style="2" customWidth="1"/>
    <col min="3" max="3" width="31.7109375" style="2" customWidth="1"/>
    <col min="4" max="4" width="20.7109375" style="2" customWidth="1"/>
    <col min="5" max="5" width="21.140625" style="2" customWidth="1"/>
    <col min="6" max="6" width="20.28515625" style="2" bestFit="1" customWidth="1"/>
    <col min="7" max="7" width="21.85546875" style="2" customWidth="1"/>
    <col min="8" max="9" width="20.28515625" style="2" bestFit="1" customWidth="1"/>
    <col min="10" max="16384" width="9.140625" style="2"/>
  </cols>
  <sheetData>
    <row r="1" spans="1:9" x14ac:dyDescent="0.25">
      <c r="B1" s="1"/>
      <c r="C1" s="1"/>
      <c r="D1" s="1"/>
      <c r="E1" s="1"/>
      <c r="F1" s="1"/>
      <c r="G1" s="1"/>
      <c r="H1" s="1"/>
      <c r="I1" s="1"/>
    </row>
    <row r="2" spans="1:9" x14ac:dyDescent="0.25">
      <c r="B2" s="1"/>
      <c r="C2" s="1"/>
      <c r="D2" s="1"/>
      <c r="E2" s="1"/>
      <c r="F2" s="1"/>
      <c r="G2" s="1"/>
      <c r="H2" s="31" t="s">
        <v>12</v>
      </c>
      <c r="I2" s="31"/>
    </row>
    <row r="3" spans="1:9" x14ac:dyDescent="0.25">
      <c r="B3" s="1"/>
      <c r="C3" s="1"/>
      <c r="D3" s="1"/>
      <c r="E3" s="1"/>
      <c r="F3" s="1"/>
      <c r="G3" s="1"/>
      <c r="H3" s="1"/>
      <c r="I3" s="1"/>
    </row>
    <row r="4" spans="1:9" x14ac:dyDescent="0.25">
      <c r="A4" s="31" t="s">
        <v>1</v>
      </c>
      <c r="B4" s="31"/>
      <c r="C4" s="31"/>
      <c r="D4" s="31"/>
      <c r="E4" s="31"/>
      <c r="F4" s="31"/>
      <c r="G4" s="31"/>
      <c r="H4" s="31"/>
      <c r="I4" s="31"/>
    </row>
    <row r="5" spans="1:9" x14ac:dyDescent="0.25">
      <c r="B5" s="1"/>
      <c r="C5" s="1"/>
      <c r="D5" s="1"/>
      <c r="E5" s="1"/>
      <c r="F5" s="1"/>
      <c r="G5" s="1"/>
      <c r="H5" s="1"/>
      <c r="I5" s="1"/>
    </row>
    <row r="6" spans="1:9" s="3" customFormat="1" ht="34.5" customHeight="1" x14ac:dyDescent="0.2">
      <c r="A6" s="32" t="s">
        <v>4</v>
      </c>
      <c r="B6" s="32" t="s">
        <v>5</v>
      </c>
      <c r="C6" s="32" t="s">
        <v>6</v>
      </c>
      <c r="D6" s="32" t="s">
        <v>7</v>
      </c>
      <c r="E6" s="32" t="s">
        <v>8</v>
      </c>
      <c r="F6" s="32"/>
      <c r="G6" s="32"/>
      <c r="H6" s="32"/>
      <c r="I6" s="32"/>
    </row>
    <row r="7" spans="1:9" s="3" customFormat="1" x14ac:dyDescent="0.2">
      <c r="A7" s="32"/>
      <c r="B7" s="32"/>
      <c r="C7" s="32"/>
      <c r="D7" s="32"/>
      <c r="E7" s="4" t="s">
        <v>9</v>
      </c>
      <c r="F7" s="4" t="s">
        <v>10</v>
      </c>
      <c r="G7" s="4" t="s">
        <v>2</v>
      </c>
      <c r="H7" s="4" t="s">
        <v>3</v>
      </c>
      <c r="I7" s="4" t="s">
        <v>11</v>
      </c>
    </row>
    <row r="8" spans="1:9" s="3" customFormat="1" x14ac:dyDescent="0.2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4">
        <v>9</v>
      </c>
    </row>
    <row r="9" spans="1:9" s="3" customFormat="1" x14ac:dyDescent="0.2">
      <c r="A9" s="32" t="s">
        <v>24</v>
      </c>
      <c r="B9" s="33" t="s">
        <v>26</v>
      </c>
      <c r="C9" s="32" t="s">
        <v>23</v>
      </c>
      <c r="D9" s="10" t="s">
        <v>0</v>
      </c>
      <c r="E9" s="11">
        <f t="shared" ref="E9:E18" si="0">SUM(F9:I9)</f>
        <v>159804.4</v>
      </c>
      <c r="F9" s="11">
        <f>SUM(F10:F13)</f>
        <v>39951.1</v>
      </c>
      <c r="G9" s="11">
        <f>SUM(G10:G13)</f>
        <v>39951.1</v>
      </c>
      <c r="H9" s="11">
        <f>SUM(H10:H13)</f>
        <v>39951.1</v>
      </c>
      <c r="I9" s="11">
        <f>SUM(I10:I13)</f>
        <v>39951.1</v>
      </c>
    </row>
    <row r="10" spans="1:9" s="3" customFormat="1" ht="49.5" x14ac:dyDescent="0.2">
      <c r="A10" s="32"/>
      <c r="B10" s="33"/>
      <c r="C10" s="32"/>
      <c r="D10" s="5" t="s">
        <v>13</v>
      </c>
      <c r="E10" s="9">
        <f t="shared" si="0"/>
        <v>0</v>
      </c>
      <c r="F10" s="9">
        <v>0</v>
      </c>
      <c r="G10" s="9">
        <v>0</v>
      </c>
      <c r="H10" s="9">
        <v>0</v>
      </c>
      <c r="I10" s="9">
        <v>0</v>
      </c>
    </row>
    <row r="11" spans="1:9" s="3" customFormat="1" x14ac:dyDescent="0.2">
      <c r="A11" s="32"/>
      <c r="B11" s="33"/>
      <c r="C11" s="32"/>
      <c r="D11" s="5" t="s">
        <v>14</v>
      </c>
      <c r="E11" s="9">
        <f t="shared" si="0"/>
        <v>0</v>
      </c>
      <c r="F11" s="9">
        <v>0</v>
      </c>
      <c r="G11" s="9">
        <v>0</v>
      </c>
      <c r="H11" s="9">
        <v>0</v>
      </c>
      <c r="I11" s="9">
        <v>0</v>
      </c>
    </row>
    <row r="12" spans="1:9" s="3" customFormat="1" ht="49.5" x14ac:dyDescent="0.2">
      <c r="A12" s="32"/>
      <c r="B12" s="33"/>
      <c r="C12" s="32"/>
      <c r="D12" s="8" t="s">
        <v>22</v>
      </c>
      <c r="E12" s="9">
        <f t="shared" si="0"/>
        <v>159804.4</v>
      </c>
      <c r="F12" s="9">
        <v>39951.1</v>
      </c>
      <c r="G12" s="9">
        <v>39951.1</v>
      </c>
      <c r="H12" s="9">
        <v>39951.1</v>
      </c>
      <c r="I12" s="9">
        <v>39951.1</v>
      </c>
    </row>
    <row r="13" spans="1:9" s="3" customFormat="1" x14ac:dyDescent="0.2">
      <c r="A13" s="32"/>
      <c r="B13" s="33"/>
      <c r="C13" s="32"/>
      <c r="D13" s="5" t="s">
        <v>15</v>
      </c>
      <c r="E13" s="9">
        <f t="shared" si="0"/>
        <v>0</v>
      </c>
      <c r="F13" s="9">
        <v>0</v>
      </c>
      <c r="G13" s="9">
        <v>0</v>
      </c>
      <c r="H13" s="9">
        <v>0</v>
      </c>
      <c r="I13" s="9">
        <v>0</v>
      </c>
    </row>
    <row r="14" spans="1:9" s="3" customFormat="1" x14ac:dyDescent="0.2">
      <c r="A14" s="32" t="s">
        <v>25</v>
      </c>
      <c r="B14" s="34" t="s">
        <v>27</v>
      </c>
      <c r="C14" s="32" t="s">
        <v>23</v>
      </c>
      <c r="D14" s="10" t="s">
        <v>0</v>
      </c>
      <c r="E14" s="11">
        <f t="shared" si="0"/>
        <v>241201.28449999998</v>
      </c>
      <c r="F14" s="11">
        <f>SUM(F15:F18)</f>
        <v>70159.284499999994</v>
      </c>
      <c r="G14" s="11">
        <f>SUM(G15:G18)</f>
        <v>55494.525999999998</v>
      </c>
      <c r="H14" s="11">
        <f>SUM(H15:H18)</f>
        <v>56798.737000000001</v>
      </c>
      <c r="I14" s="11">
        <f>SUM(I15:I18)</f>
        <v>58748.736999999994</v>
      </c>
    </row>
    <row r="15" spans="1:9" s="3" customFormat="1" ht="49.5" x14ac:dyDescent="0.2">
      <c r="A15" s="32"/>
      <c r="B15" s="34"/>
      <c r="C15" s="32"/>
      <c r="D15" s="5" t="s">
        <v>13</v>
      </c>
      <c r="E15" s="9">
        <f t="shared" si="0"/>
        <v>55288.2</v>
      </c>
      <c r="F15" s="9">
        <v>14787.8</v>
      </c>
      <c r="G15" s="9">
        <v>12895.8</v>
      </c>
      <c r="H15" s="9">
        <v>13802.3</v>
      </c>
      <c r="I15" s="9">
        <v>13802.3</v>
      </c>
    </row>
    <row r="16" spans="1:9" s="3" customFormat="1" x14ac:dyDescent="0.2">
      <c r="A16" s="32"/>
      <c r="B16" s="34"/>
      <c r="C16" s="32"/>
      <c r="D16" s="5" t="s">
        <v>14</v>
      </c>
      <c r="E16" s="9">
        <f t="shared" si="0"/>
        <v>5552.4</v>
      </c>
      <c r="F16" s="9">
        <v>5552.4</v>
      </c>
      <c r="G16" s="9">
        <v>0</v>
      </c>
      <c r="H16" s="9">
        <v>0</v>
      </c>
      <c r="I16" s="9">
        <v>0</v>
      </c>
    </row>
    <row r="17" spans="1:9" s="3" customFormat="1" ht="49.5" x14ac:dyDescent="0.2">
      <c r="A17" s="32"/>
      <c r="B17" s="34"/>
      <c r="C17" s="32"/>
      <c r="D17" s="8" t="s">
        <v>22</v>
      </c>
      <c r="E17" s="9">
        <f t="shared" si="0"/>
        <v>131260.6845</v>
      </c>
      <c r="F17" s="9">
        <v>34469.084499999997</v>
      </c>
      <c r="G17" s="9">
        <v>31848.725999999999</v>
      </c>
      <c r="H17" s="9">
        <v>31746.437000000002</v>
      </c>
      <c r="I17" s="9">
        <v>33196.436999999998</v>
      </c>
    </row>
    <row r="18" spans="1:9" s="3" customFormat="1" x14ac:dyDescent="0.2">
      <c r="A18" s="32"/>
      <c r="B18" s="34"/>
      <c r="C18" s="32"/>
      <c r="D18" s="5" t="s">
        <v>15</v>
      </c>
      <c r="E18" s="9">
        <f t="shared" si="0"/>
        <v>49100</v>
      </c>
      <c r="F18" s="9">
        <v>15350</v>
      </c>
      <c r="G18" s="9">
        <v>10750</v>
      </c>
      <c r="H18" s="9">
        <v>11250</v>
      </c>
      <c r="I18" s="9">
        <v>11750</v>
      </c>
    </row>
    <row r="19" spans="1:9" s="3" customFormat="1" ht="16.5" customHeight="1" x14ac:dyDescent="0.2">
      <c r="A19" s="12" t="s">
        <v>16</v>
      </c>
      <c r="B19" s="13"/>
      <c r="C19" s="14"/>
      <c r="D19" s="10" t="s">
        <v>0</v>
      </c>
      <c r="E19" s="11">
        <f>E20+E21+E22+E23</f>
        <v>401005.68449999997</v>
      </c>
      <c r="F19" s="11">
        <f>F20+F21+F22+F23</f>
        <v>110110.3845</v>
      </c>
      <c r="G19" s="11">
        <f>G20+G21+G22+G23</f>
        <v>95445.626000000004</v>
      </c>
      <c r="H19" s="11">
        <f t="shared" ref="H19:I19" si="1">H20+H21+H22+H23</f>
        <v>96749.837</v>
      </c>
      <c r="I19" s="11">
        <f t="shared" si="1"/>
        <v>98699.837</v>
      </c>
    </row>
    <row r="20" spans="1:9" s="3" customFormat="1" ht="49.5" x14ac:dyDescent="0.2">
      <c r="A20" s="15"/>
      <c r="B20" s="16"/>
      <c r="C20" s="17"/>
      <c r="D20" s="10" t="s">
        <v>13</v>
      </c>
      <c r="E20" s="11">
        <f t="shared" ref="E20:E23" si="2">SUM(F20:I20)</f>
        <v>55288.2</v>
      </c>
      <c r="F20" s="11">
        <f>F10+F15</f>
        <v>14787.8</v>
      </c>
      <c r="G20" s="11">
        <f t="shared" ref="G20:I20" si="3">G10+G15</f>
        <v>12895.8</v>
      </c>
      <c r="H20" s="11">
        <f t="shared" si="3"/>
        <v>13802.3</v>
      </c>
      <c r="I20" s="11">
        <f t="shared" si="3"/>
        <v>13802.3</v>
      </c>
    </row>
    <row r="21" spans="1:9" s="3" customFormat="1" x14ac:dyDescent="0.2">
      <c r="A21" s="15"/>
      <c r="B21" s="16"/>
      <c r="C21" s="17"/>
      <c r="D21" s="10" t="s">
        <v>14</v>
      </c>
      <c r="E21" s="11">
        <f t="shared" si="2"/>
        <v>5552.4</v>
      </c>
      <c r="F21" s="11">
        <f>F11+F16</f>
        <v>5552.4</v>
      </c>
      <c r="G21" s="11">
        <f t="shared" ref="G21:I21" si="4">G11+G16</f>
        <v>0</v>
      </c>
      <c r="H21" s="11">
        <f t="shared" si="4"/>
        <v>0</v>
      </c>
      <c r="I21" s="11">
        <f t="shared" si="4"/>
        <v>0</v>
      </c>
    </row>
    <row r="22" spans="1:9" s="3" customFormat="1" ht="49.5" x14ac:dyDescent="0.2">
      <c r="A22" s="15"/>
      <c r="B22" s="16"/>
      <c r="C22" s="17"/>
      <c r="D22" s="10" t="s">
        <v>22</v>
      </c>
      <c r="E22" s="11">
        <f t="shared" si="2"/>
        <v>291065.0845</v>
      </c>
      <c r="F22" s="11">
        <f>F12+F17</f>
        <v>74420.184500000003</v>
      </c>
      <c r="G22" s="11">
        <f t="shared" ref="G22:I22" si="5">G12+G17</f>
        <v>71799.826000000001</v>
      </c>
      <c r="H22" s="11">
        <f>H12+H17</f>
        <v>71697.536999999997</v>
      </c>
      <c r="I22" s="11">
        <f t="shared" si="5"/>
        <v>73147.536999999997</v>
      </c>
    </row>
    <row r="23" spans="1:9" s="3" customFormat="1" ht="33" x14ac:dyDescent="0.2">
      <c r="A23" s="18"/>
      <c r="B23" s="19"/>
      <c r="C23" s="20"/>
      <c r="D23" s="10" t="s">
        <v>15</v>
      </c>
      <c r="E23" s="11">
        <f t="shared" si="2"/>
        <v>49100</v>
      </c>
      <c r="F23" s="11">
        <f>F13+F18</f>
        <v>15350</v>
      </c>
      <c r="G23" s="11">
        <f t="shared" ref="G23:I23" si="6">G13+G18</f>
        <v>10750</v>
      </c>
      <c r="H23" s="11">
        <f t="shared" si="6"/>
        <v>11250</v>
      </c>
      <c r="I23" s="11">
        <f t="shared" si="6"/>
        <v>11750</v>
      </c>
    </row>
    <row r="24" spans="1:9" s="3" customFormat="1" x14ac:dyDescent="0.2">
      <c r="A24" s="30" t="s">
        <v>17</v>
      </c>
      <c r="B24" s="30"/>
      <c r="C24" s="7"/>
      <c r="D24" s="7"/>
      <c r="E24" s="9"/>
      <c r="F24" s="9"/>
      <c r="G24" s="9"/>
      <c r="H24" s="9"/>
      <c r="I24" s="9"/>
    </row>
    <row r="25" spans="1:9" s="3" customFormat="1" ht="16.5" customHeight="1" x14ac:dyDescent="0.2">
      <c r="A25" s="21" t="s">
        <v>18</v>
      </c>
      <c r="B25" s="22"/>
      <c r="C25" s="23"/>
      <c r="D25" s="10" t="s">
        <v>0</v>
      </c>
      <c r="E25" s="11">
        <f t="shared" ref="E25:E29" si="7">SUM(F25:I25)</f>
        <v>0</v>
      </c>
      <c r="F25" s="11">
        <f>SUM(F26:F29)</f>
        <v>0</v>
      </c>
      <c r="G25" s="11">
        <f>SUM(G26:G29)</f>
        <v>0</v>
      </c>
      <c r="H25" s="11">
        <f>SUM(H26:H29)</f>
        <v>0</v>
      </c>
      <c r="I25" s="11">
        <f>SUM(I26:I29)</f>
        <v>0</v>
      </c>
    </row>
    <row r="26" spans="1:9" s="3" customFormat="1" ht="49.5" x14ac:dyDescent="0.2">
      <c r="A26" s="24"/>
      <c r="B26" s="25"/>
      <c r="C26" s="26"/>
      <c r="D26" s="6" t="s">
        <v>13</v>
      </c>
      <c r="E26" s="9">
        <f t="shared" si="7"/>
        <v>0</v>
      </c>
      <c r="F26" s="9">
        <v>0</v>
      </c>
      <c r="G26" s="9">
        <v>0</v>
      </c>
      <c r="H26" s="9">
        <v>0</v>
      </c>
      <c r="I26" s="9">
        <v>0</v>
      </c>
    </row>
    <row r="27" spans="1:9" s="3" customFormat="1" x14ac:dyDescent="0.2">
      <c r="A27" s="24"/>
      <c r="B27" s="25"/>
      <c r="C27" s="26"/>
      <c r="D27" s="6" t="s">
        <v>14</v>
      </c>
      <c r="E27" s="9">
        <f t="shared" si="7"/>
        <v>0</v>
      </c>
      <c r="F27" s="9">
        <v>0</v>
      </c>
      <c r="G27" s="9">
        <v>0</v>
      </c>
      <c r="H27" s="9">
        <v>0</v>
      </c>
      <c r="I27" s="9">
        <v>0</v>
      </c>
    </row>
    <row r="28" spans="1:9" s="3" customFormat="1" ht="49.5" x14ac:dyDescent="0.2">
      <c r="A28" s="24"/>
      <c r="B28" s="25"/>
      <c r="C28" s="26"/>
      <c r="D28" s="8" t="s">
        <v>22</v>
      </c>
      <c r="E28" s="9">
        <f t="shared" si="7"/>
        <v>0</v>
      </c>
      <c r="F28" s="9">
        <v>0</v>
      </c>
      <c r="G28" s="9">
        <v>0</v>
      </c>
      <c r="H28" s="9">
        <v>0</v>
      </c>
      <c r="I28" s="9">
        <v>0</v>
      </c>
    </row>
    <row r="29" spans="1:9" s="3" customFormat="1" x14ac:dyDescent="0.2">
      <c r="A29" s="27"/>
      <c r="B29" s="28"/>
      <c r="C29" s="29"/>
      <c r="D29" s="6" t="s">
        <v>15</v>
      </c>
      <c r="E29" s="9">
        <f t="shared" si="7"/>
        <v>0</v>
      </c>
      <c r="F29" s="9">
        <v>0</v>
      </c>
      <c r="G29" s="9">
        <v>0</v>
      </c>
      <c r="H29" s="9">
        <v>0</v>
      </c>
      <c r="I29" s="9">
        <v>0</v>
      </c>
    </row>
    <row r="30" spans="1:9" s="3" customFormat="1" ht="16.5" customHeight="1" x14ac:dyDescent="0.2">
      <c r="A30" s="21" t="s">
        <v>19</v>
      </c>
      <c r="B30" s="22"/>
      <c r="C30" s="23"/>
      <c r="D30" s="10" t="s">
        <v>0</v>
      </c>
      <c r="E30" s="11">
        <f t="shared" ref="E30:E34" si="8">SUM(F30:I30)</f>
        <v>401005.68450000003</v>
      </c>
      <c r="F30" s="11">
        <f>SUM(F31:F34)</f>
        <v>110110.3845</v>
      </c>
      <c r="G30" s="11">
        <f>SUM(G31:G34)</f>
        <v>95445.626000000004</v>
      </c>
      <c r="H30" s="11">
        <f>SUM(H31:H34)</f>
        <v>96749.837</v>
      </c>
      <c r="I30" s="11">
        <f>SUM(I31:I34)</f>
        <v>98699.837</v>
      </c>
    </row>
    <row r="31" spans="1:9" ht="49.5" x14ac:dyDescent="0.25">
      <c r="A31" s="24"/>
      <c r="B31" s="25"/>
      <c r="C31" s="26"/>
      <c r="D31" s="6" t="s">
        <v>13</v>
      </c>
      <c r="E31" s="9">
        <f t="shared" si="8"/>
        <v>55288.2</v>
      </c>
      <c r="F31" s="9">
        <f>F20</f>
        <v>14787.8</v>
      </c>
      <c r="G31" s="9">
        <f t="shared" ref="G31:I31" si="9">G20</f>
        <v>12895.8</v>
      </c>
      <c r="H31" s="9">
        <f t="shared" si="9"/>
        <v>13802.3</v>
      </c>
      <c r="I31" s="9">
        <f t="shared" si="9"/>
        <v>13802.3</v>
      </c>
    </row>
    <row r="32" spans="1:9" x14ac:dyDescent="0.25">
      <c r="A32" s="24"/>
      <c r="B32" s="25"/>
      <c r="C32" s="26"/>
      <c r="D32" s="6" t="s">
        <v>14</v>
      </c>
      <c r="E32" s="9">
        <f t="shared" si="8"/>
        <v>5552.4</v>
      </c>
      <c r="F32" s="9">
        <f t="shared" ref="F32:I32" si="10">F21</f>
        <v>5552.4</v>
      </c>
      <c r="G32" s="9">
        <f t="shared" si="10"/>
        <v>0</v>
      </c>
      <c r="H32" s="9">
        <f t="shared" si="10"/>
        <v>0</v>
      </c>
      <c r="I32" s="9">
        <f t="shared" si="10"/>
        <v>0</v>
      </c>
    </row>
    <row r="33" spans="1:9" ht="49.5" x14ac:dyDescent="0.25">
      <c r="A33" s="24"/>
      <c r="B33" s="25"/>
      <c r="C33" s="26"/>
      <c r="D33" s="8" t="s">
        <v>22</v>
      </c>
      <c r="E33" s="9">
        <f t="shared" si="8"/>
        <v>291065.0845</v>
      </c>
      <c r="F33" s="9">
        <f t="shared" ref="F33:I33" si="11">F22</f>
        <v>74420.184500000003</v>
      </c>
      <c r="G33" s="9">
        <f t="shared" si="11"/>
        <v>71799.826000000001</v>
      </c>
      <c r="H33" s="9">
        <f t="shared" si="11"/>
        <v>71697.536999999997</v>
      </c>
      <c r="I33" s="9">
        <f t="shared" si="11"/>
        <v>73147.536999999997</v>
      </c>
    </row>
    <row r="34" spans="1:9" x14ac:dyDescent="0.25">
      <c r="A34" s="27"/>
      <c r="B34" s="28"/>
      <c r="C34" s="29"/>
      <c r="D34" s="6" t="s">
        <v>15</v>
      </c>
      <c r="E34" s="9">
        <f t="shared" si="8"/>
        <v>49100</v>
      </c>
      <c r="F34" s="9">
        <f t="shared" ref="F34:I34" si="12">F23</f>
        <v>15350</v>
      </c>
      <c r="G34" s="9">
        <f t="shared" si="12"/>
        <v>10750</v>
      </c>
      <c r="H34" s="9">
        <f t="shared" si="12"/>
        <v>11250</v>
      </c>
      <c r="I34" s="9">
        <f t="shared" si="12"/>
        <v>11750</v>
      </c>
    </row>
    <row r="35" spans="1:9" x14ac:dyDescent="0.25">
      <c r="A35" s="30" t="s">
        <v>17</v>
      </c>
      <c r="B35" s="30"/>
      <c r="C35" s="7"/>
      <c r="D35" s="7"/>
      <c r="E35" s="9"/>
      <c r="F35" s="9"/>
      <c r="G35" s="9"/>
      <c r="H35" s="9"/>
      <c r="I35" s="9"/>
    </row>
    <row r="36" spans="1:9" ht="16.5" customHeight="1" x14ac:dyDescent="0.25">
      <c r="A36" s="21" t="s">
        <v>20</v>
      </c>
      <c r="B36" s="22"/>
      <c r="C36" s="23"/>
      <c r="D36" s="10" t="s">
        <v>0</v>
      </c>
      <c r="E36" s="11">
        <f t="shared" ref="E36:E45" si="13">SUM(F36:I36)</f>
        <v>0</v>
      </c>
      <c r="F36" s="11">
        <f>SUM(F37:F40)</f>
        <v>0</v>
      </c>
      <c r="G36" s="11">
        <f>SUM(G37:G40)</f>
        <v>0</v>
      </c>
      <c r="H36" s="11">
        <f>SUM(H37:H40)</f>
        <v>0</v>
      </c>
      <c r="I36" s="11">
        <f>SUM(I37:I40)</f>
        <v>0</v>
      </c>
    </row>
    <row r="37" spans="1:9" ht="49.5" x14ac:dyDescent="0.25">
      <c r="A37" s="24"/>
      <c r="B37" s="25"/>
      <c r="C37" s="26"/>
      <c r="D37" s="6" t="s">
        <v>13</v>
      </c>
      <c r="E37" s="9">
        <f t="shared" si="13"/>
        <v>0</v>
      </c>
      <c r="F37" s="9">
        <v>0</v>
      </c>
      <c r="G37" s="9">
        <v>0</v>
      </c>
      <c r="H37" s="9">
        <v>0</v>
      </c>
      <c r="I37" s="9">
        <v>0</v>
      </c>
    </row>
    <row r="38" spans="1:9" x14ac:dyDescent="0.25">
      <c r="A38" s="24"/>
      <c r="B38" s="25"/>
      <c r="C38" s="26"/>
      <c r="D38" s="6" t="s">
        <v>14</v>
      </c>
      <c r="E38" s="9">
        <f t="shared" si="13"/>
        <v>0</v>
      </c>
      <c r="F38" s="9">
        <v>0</v>
      </c>
      <c r="G38" s="9">
        <v>0</v>
      </c>
      <c r="H38" s="9">
        <v>0</v>
      </c>
      <c r="I38" s="9">
        <v>0</v>
      </c>
    </row>
    <row r="39" spans="1:9" ht="49.5" x14ac:dyDescent="0.25">
      <c r="A39" s="24"/>
      <c r="B39" s="25"/>
      <c r="C39" s="26"/>
      <c r="D39" s="8" t="s">
        <v>22</v>
      </c>
      <c r="E39" s="9">
        <f t="shared" si="13"/>
        <v>0</v>
      </c>
      <c r="F39" s="9">
        <v>0</v>
      </c>
      <c r="G39" s="9">
        <v>0</v>
      </c>
      <c r="H39" s="9">
        <v>0</v>
      </c>
      <c r="I39" s="9">
        <v>0</v>
      </c>
    </row>
    <row r="40" spans="1:9" x14ac:dyDescent="0.25">
      <c r="A40" s="27"/>
      <c r="B40" s="28"/>
      <c r="C40" s="29"/>
      <c r="D40" s="6" t="s">
        <v>15</v>
      </c>
      <c r="E40" s="9">
        <f t="shared" si="13"/>
        <v>0</v>
      </c>
      <c r="F40" s="9">
        <v>0</v>
      </c>
      <c r="G40" s="9">
        <v>0</v>
      </c>
      <c r="H40" s="9">
        <v>0</v>
      </c>
      <c r="I40" s="9">
        <v>0</v>
      </c>
    </row>
    <row r="41" spans="1:9" ht="16.5" customHeight="1" x14ac:dyDescent="0.25">
      <c r="A41" s="21" t="s">
        <v>21</v>
      </c>
      <c r="B41" s="22"/>
      <c r="C41" s="23"/>
      <c r="D41" s="10" t="s">
        <v>0</v>
      </c>
      <c r="E41" s="11">
        <f t="shared" si="13"/>
        <v>0</v>
      </c>
      <c r="F41" s="11">
        <f>SUM(F42:F45)</f>
        <v>0</v>
      </c>
      <c r="G41" s="11">
        <f>SUM(G42:G45)</f>
        <v>0</v>
      </c>
      <c r="H41" s="11">
        <f>SUM(H42:H45)</f>
        <v>0</v>
      </c>
      <c r="I41" s="11">
        <f>SUM(I42:I45)</f>
        <v>0</v>
      </c>
    </row>
    <row r="42" spans="1:9" ht="49.5" x14ac:dyDescent="0.25">
      <c r="A42" s="24"/>
      <c r="B42" s="25"/>
      <c r="C42" s="26"/>
      <c r="D42" s="6" t="s">
        <v>13</v>
      </c>
      <c r="E42" s="9">
        <f t="shared" si="13"/>
        <v>0</v>
      </c>
      <c r="F42" s="9">
        <v>0</v>
      </c>
      <c r="G42" s="9">
        <v>0</v>
      </c>
      <c r="H42" s="9">
        <v>0</v>
      </c>
      <c r="I42" s="9">
        <v>0</v>
      </c>
    </row>
    <row r="43" spans="1:9" x14ac:dyDescent="0.25">
      <c r="A43" s="24"/>
      <c r="B43" s="25"/>
      <c r="C43" s="26"/>
      <c r="D43" s="6" t="s">
        <v>14</v>
      </c>
      <c r="E43" s="9">
        <f t="shared" si="13"/>
        <v>0</v>
      </c>
      <c r="F43" s="9">
        <v>0</v>
      </c>
      <c r="G43" s="9">
        <v>0</v>
      </c>
      <c r="H43" s="9">
        <v>0</v>
      </c>
      <c r="I43" s="9">
        <v>0</v>
      </c>
    </row>
    <row r="44" spans="1:9" ht="49.5" x14ac:dyDescent="0.25">
      <c r="A44" s="24"/>
      <c r="B44" s="25"/>
      <c r="C44" s="26"/>
      <c r="D44" s="8" t="s">
        <v>22</v>
      </c>
      <c r="E44" s="9">
        <f t="shared" si="13"/>
        <v>0</v>
      </c>
      <c r="F44" s="9">
        <v>0</v>
      </c>
      <c r="G44" s="9">
        <v>0</v>
      </c>
      <c r="H44" s="9">
        <v>0</v>
      </c>
      <c r="I44" s="9">
        <v>0</v>
      </c>
    </row>
    <row r="45" spans="1:9" x14ac:dyDescent="0.25">
      <c r="A45" s="27"/>
      <c r="B45" s="28"/>
      <c r="C45" s="29"/>
      <c r="D45" s="6" t="s">
        <v>15</v>
      </c>
      <c r="E45" s="9">
        <f t="shared" si="13"/>
        <v>0</v>
      </c>
      <c r="F45" s="9">
        <v>0</v>
      </c>
      <c r="G45" s="9">
        <v>0</v>
      </c>
      <c r="H45" s="9">
        <v>0</v>
      </c>
      <c r="I45" s="9">
        <v>0</v>
      </c>
    </row>
  </sheetData>
  <mergeCells count="20">
    <mergeCell ref="H2:I2"/>
    <mergeCell ref="C9:C13"/>
    <mergeCell ref="A9:A13"/>
    <mergeCell ref="B9:B13"/>
    <mergeCell ref="A14:A18"/>
    <mergeCell ref="B14:B18"/>
    <mergeCell ref="C14:C18"/>
    <mergeCell ref="E6:I6"/>
    <mergeCell ref="A6:A7"/>
    <mergeCell ref="B6:B7"/>
    <mergeCell ref="C6:C7"/>
    <mergeCell ref="D6:D7"/>
    <mergeCell ref="A4:I4"/>
    <mergeCell ref="A19:C23"/>
    <mergeCell ref="A25:C29"/>
    <mergeCell ref="A30:C34"/>
    <mergeCell ref="A36:C40"/>
    <mergeCell ref="A41:C45"/>
    <mergeCell ref="A35:B35"/>
    <mergeCell ref="A24:B24"/>
  </mergeCells>
  <pageMargins left="1.1811023622047245" right="0.39370078740157483" top="0.47244094488188981" bottom="0.47244094488188981" header="0.31496062992125984" footer="0.31496062992125984"/>
  <pageSetup paperSize="9" scale="6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Программные мероприятия</vt:lpstr>
      <vt:lpstr>'Программные мероприятия'!Заголовки_для_печати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СафинаТА</cp:lastModifiedBy>
  <cp:lastPrinted>2016-11-09T04:03:19Z</cp:lastPrinted>
  <dcterms:created xsi:type="dcterms:W3CDTF">1996-10-08T23:32:33Z</dcterms:created>
  <dcterms:modified xsi:type="dcterms:W3CDTF">2017-02-28T13:26:27Z</dcterms:modified>
</cp:coreProperties>
</file>