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3 комфорт\МП\"/>
    </mc:Choice>
  </mc:AlternateContent>
  <bookViews>
    <workbookView xWindow="0" yWindow="0" windowWidth="28800" windowHeight="12435" activeTab="2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G27" i="3"/>
  <c r="H27" i="3"/>
  <c r="I27" i="3"/>
  <c r="J27" i="3"/>
  <c r="K27" i="3"/>
  <c r="L27" i="3"/>
  <c r="M27" i="3"/>
  <c r="N27" i="3"/>
  <c r="O27" i="3"/>
  <c r="P27" i="3"/>
  <c r="Q27" i="3"/>
  <c r="F27" i="3"/>
  <c r="E43" i="3" l="1"/>
  <c r="G9" i="3"/>
  <c r="H9" i="3"/>
  <c r="I9" i="3"/>
  <c r="J9" i="3"/>
  <c r="K9" i="3"/>
  <c r="L9" i="3"/>
  <c r="M9" i="3"/>
  <c r="N9" i="3"/>
  <c r="O9" i="3"/>
  <c r="P9" i="3"/>
  <c r="Q9" i="3"/>
  <c r="G15" i="3"/>
  <c r="G21" i="3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/>
  <c r="J43" i="3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/>
  <c r="J45" i="3"/>
  <c r="K45" i="3" s="1"/>
  <c r="L45" i="3" s="1"/>
  <c r="M45" i="3" s="1"/>
  <c r="N45" i="3" s="1"/>
  <c r="O45" i="3" s="1"/>
  <c r="P45" i="3" s="1"/>
  <c r="Q45" i="3" s="1"/>
  <c r="G53" i="3"/>
  <c r="H53" i="3"/>
  <c r="I53" i="3"/>
  <c r="J53" i="3"/>
  <c r="K53" i="3"/>
  <c r="L53" i="3"/>
  <c r="M53" i="3"/>
  <c r="N53" i="3"/>
  <c r="O53" i="3"/>
  <c r="P53" i="3"/>
  <c r="Q53" i="3"/>
  <c r="F53" i="3"/>
  <c r="E53" i="3" s="1"/>
  <c r="F38" i="3"/>
  <c r="F37" i="3"/>
  <c r="F36" i="3"/>
  <c r="F35" i="3"/>
  <c r="F34" i="3"/>
  <c r="F33" i="3" l="1"/>
  <c r="H14" i="3"/>
  <c r="H16" i="3"/>
  <c r="H17" i="3"/>
  <c r="H18" i="3"/>
  <c r="H25" i="3"/>
  <c r="H21" i="3" s="1"/>
  <c r="H28" i="3"/>
  <c r="H29" i="3"/>
  <c r="H30" i="3"/>
  <c r="H31" i="3"/>
  <c r="H39" i="3"/>
  <c r="H52" i="3"/>
  <c r="H13" i="3"/>
  <c r="G22" i="3"/>
  <c r="G34" i="3" s="1"/>
  <c r="G23" i="3"/>
  <c r="G24" i="3"/>
  <c r="G36" i="3" s="1"/>
  <c r="G26" i="3"/>
  <c r="G40" i="3"/>
  <c r="H40" i="3" s="1"/>
  <c r="G20" i="3"/>
  <c r="H20" i="3" l="1"/>
  <c r="H38" i="3" s="1"/>
  <c r="G38" i="3"/>
  <c r="G37" i="3"/>
  <c r="G35" i="3"/>
  <c r="H24" i="3"/>
  <c r="H23" i="3"/>
  <c r="H26" i="3"/>
  <c r="H22" i="3"/>
  <c r="G33" i="3" l="1"/>
  <c r="I19" i="3"/>
  <c r="I15" i="3" s="1"/>
  <c r="H15" i="3"/>
  <c r="H37" i="3"/>
  <c r="I14" i="3"/>
  <c r="I25" i="3"/>
  <c r="F15" i="3"/>
  <c r="I17" i="3"/>
  <c r="I18" i="3"/>
  <c r="J18" i="3" s="1"/>
  <c r="K18" i="3" s="1"/>
  <c r="L18" i="3" s="1"/>
  <c r="M18" i="3" s="1"/>
  <c r="N18" i="3" s="1"/>
  <c r="O18" i="3" s="1"/>
  <c r="P18" i="3" s="1"/>
  <c r="Q18" i="3" s="1"/>
  <c r="I20" i="3"/>
  <c r="J20" i="3" s="1"/>
  <c r="K20" i="3" s="1"/>
  <c r="L20" i="3" s="1"/>
  <c r="M20" i="3" s="1"/>
  <c r="N20" i="3" s="1"/>
  <c r="O20" i="3" s="1"/>
  <c r="P20" i="3" s="1"/>
  <c r="Q20" i="3" s="1"/>
  <c r="I22" i="3"/>
  <c r="I26" i="3"/>
  <c r="J26" i="3" s="1"/>
  <c r="K26" i="3" s="1"/>
  <c r="L26" i="3" s="1"/>
  <c r="M26" i="3" s="1"/>
  <c r="N26" i="3" s="1"/>
  <c r="O26" i="3" s="1"/>
  <c r="P26" i="3" s="1"/>
  <c r="Q26" i="3" s="1"/>
  <c r="I28" i="3"/>
  <c r="I30" i="3"/>
  <c r="J30" i="3" s="1"/>
  <c r="K30" i="3" s="1"/>
  <c r="L30" i="3" s="1"/>
  <c r="M30" i="3" s="1"/>
  <c r="N30" i="3" s="1"/>
  <c r="O30" i="3" s="1"/>
  <c r="P30" i="3" s="1"/>
  <c r="Q30" i="3" s="1"/>
  <c r="J25" i="3" l="1"/>
  <c r="I21" i="3"/>
  <c r="J14" i="3"/>
  <c r="I38" i="3"/>
  <c r="E27" i="3"/>
  <c r="E30" i="3"/>
  <c r="E18" i="3"/>
  <c r="I24" i="3"/>
  <c r="I31" i="3"/>
  <c r="J31" i="3" s="1"/>
  <c r="K31" i="3" s="1"/>
  <c r="L31" i="3" s="1"/>
  <c r="M31" i="3" s="1"/>
  <c r="N31" i="3" s="1"/>
  <c r="O31" i="3" s="1"/>
  <c r="P31" i="3" s="1"/>
  <c r="Q31" i="3" s="1"/>
  <c r="I29" i="3"/>
  <c r="E32" i="3"/>
  <c r="J28" i="3"/>
  <c r="K28" i="3" s="1"/>
  <c r="L28" i="3" s="1"/>
  <c r="M28" i="3" s="1"/>
  <c r="N28" i="3" s="1"/>
  <c r="O28" i="3" s="1"/>
  <c r="P28" i="3" s="1"/>
  <c r="Q28" i="3" s="1"/>
  <c r="I23" i="3"/>
  <c r="J23" i="3" s="1"/>
  <c r="K23" i="3" s="1"/>
  <c r="L23" i="3" s="1"/>
  <c r="M23" i="3" s="1"/>
  <c r="N23" i="3" s="1"/>
  <c r="O23" i="3" s="1"/>
  <c r="P23" i="3" s="1"/>
  <c r="Q23" i="3" s="1"/>
  <c r="J22" i="3"/>
  <c r="K22" i="3" s="1"/>
  <c r="L22" i="3" s="1"/>
  <c r="M22" i="3" s="1"/>
  <c r="N22" i="3" s="1"/>
  <c r="O22" i="3" s="1"/>
  <c r="P22" i="3" s="1"/>
  <c r="Q22" i="3" s="1"/>
  <c r="J19" i="3"/>
  <c r="J17" i="3"/>
  <c r="K17" i="3" s="1"/>
  <c r="L17" i="3" s="1"/>
  <c r="M17" i="3" s="1"/>
  <c r="N17" i="3" s="1"/>
  <c r="O17" i="3" s="1"/>
  <c r="P17" i="3" s="1"/>
  <c r="Q17" i="3" s="1"/>
  <c r="I16" i="3"/>
  <c r="J16" i="3" s="1"/>
  <c r="K16" i="3" s="1"/>
  <c r="L16" i="3" s="1"/>
  <c r="M16" i="3" s="1"/>
  <c r="N16" i="3" s="1"/>
  <c r="O16" i="3" s="1"/>
  <c r="P16" i="3" s="1"/>
  <c r="Q16" i="3" s="1"/>
  <c r="H10" i="3"/>
  <c r="H34" i="3" s="1"/>
  <c r="H11" i="3"/>
  <c r="H35" i="3" s="1"/>
  <c r="H12" i="3"/>
  <c r="H36" i="3" s="1"/>
  <c r="I13" i="3"/>
  <c r="I37" i="3" s="1"/>
  <c r="K25" i="3" l="1"/>
  <c r="J21" i="3"/>
  <c r="K19" i="3"/>
  <c r="J15" i="3"/>
  <c r="H33" i="3"/>
  <c r="K14" i="3"/>
  <c r="J38" i="3"/>
  <c r="J13" i="3"/>
  <c r="J37" i="3" s="1"/>
  <c r="E23" i="3"/>
  <c r="E17" i="3"/>
  <c r="E28" i="3"/>
  <c r="J29" i="3"/>
  <c r="K29" i="3" s="1"/>
  <c r="L29" i="3" s="1"/>
  <c r="M29" i="3" s="1"/>
  <c r="N29" i="3" s="1"/>
  <c r="O29" i="3" s="1"/>
  <c r="P29" i="3" s="1"/>
  <c r="Q29" i="3" s="1"/>
  <c r="J24" i="3"/>
  <c r="K24" i="3" s="1"/>
  <c r="L24" i="3" s="1"/>
  <c r="M24" i="3" s="1"/>
  <c r="N24" i="3" s="1"/>
  <c r="O24" i="3" s="1"/>
  <c r="P24" i="3" s="1"/>
  <c r="Q24" i="3" s="1"/>
  <c r="E16" i="3"/>
  <c r="E26" i="3"/>
  <c r="E22" i="3"/>
  <c r="E20" i="3"/>
  <c r="E31" i="3"/>
  <c r="I10" i="3"/>
  <c r="I11" i="3"/>
  <c r="I35" i="3" s="1"/>
  <c r="I12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F9" i="3"/>
  <c r="J9" i="1"/>
  <c r="K9" i="1"/>
  <c r="L9" i="1"/>
  <c r="M9" i="1"/>
  <c r="N9" i="1"/>
  <c r="O9" i="1"/>
  <c r="P9" i="1"/>
  <c r="Q9" i="1"/>
  <c r="R9" i="1"/>
  <c r="S9" i="1"/>
  <c r="L25" i="3" l="1"/>
  <c r="K21" i="3"/>
  <c r="L19" i="3"/>
  <c r="K15" i="3"/>
  <c r="I34" i="3"/>
  <c r="L14" i="3"/>
  <c r="K38" i="3"/>
  <c r="J12" i="3"/>
  <c r="I36" i="3"/>
  <c r="K13" i="3"/>
  <c r="K37" i="3" s="1"/>
  <c r="E29" i="3"/>
  <c r="E24" i="3"/>
  <c r="F46" i="3"/>
  <c r="E46" i="3" s="1"/>
  <c r="J10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J11" i="3"/>
  <c r="E56" i="3"/>
  <c r="G13" i="1"/>
  <c r="M25" i="3" l="1"/>
  <c r="L21" i="3"/>
  <c r="M19" i="3"/>
  <c r="L15" i="3"/>
  <c r="K10" i="3"/>
  <c r="J34" i="3"/>
  <c r="M14" i="3"/>
  <c r="L38" i="3"/>
  <c r="K11" i="3"/>
  <c r="J35" i="3"/>
  <c r="I33" i="3"/>
  <c r="K12" i="3"/>
  <c r="J36" i="3"/>
  <c r="L13" i="3"/>
  <c r="L37" i="3" s="1"/>
  <c r="E49" i="3"/>
  <c r="E51" i="3"/>
  <c r="E39" i="3"/>
  <c r="E41" i="3"/>
  <c r="E45" i="3"/>
  <c r="E55" i="3"/>
  <c r="E47" i="3"/>
  <c r="E57" i="3"/>
  <c r="E50" i="3"/>
  <c r="G66" i="1"/>
  <c r="H66" i="1"/>
  <c r="I66" i="1"/>
  <c r="F66" i="1"/>
  <c r="N25" i="3" l="1"/>
  <c r="M21" i="3"/>
  <c r="N19" i="3"/>
  <c r="M15" i="3"/>
  <c r="L12" i="3"/>
  <c r="K36" i="3"/>
  <c r="N14" i="3"/>
  <c r="M38" i="3"/>
  <c r="J33" i="3"/>
  <c r="L11" i="3"/>
  <c r="K35" i="3"/>
  <c r="L10" i="3"/>
  <c r="K34" i="3"/>
  <c r="K33" i="3" s="1"/>
  <c r="M13" i="3"/>
  <c r="M37" i="3" s="1"/>
  <c r="E66" i="1"/>
  <c r="E48" i="3"/>
  <c r="G69" i="1"/>
  <c r="O25" i="3" l="1"/>
  <c r="N21" i="3"/>
  <c r="O19" i="3"/>
  <c r="N15" i="3"/>
  <c r="O14" i="3"/>
  <c r="N38" i="3"/>
  <c r="M10" i="3"/>
  <c r="L34" i="3"/>
  <c r="M11" i="3"/>
  <c r="L35" i="3"/>
  <c r="M12" i="3"/>
  <c r="L36" i="3"/>
  <c r="N13" i="3"/>
  <c r="N37" i="3" s="1"/>
  <c r="G19" i="1"/>
  <c r="G43" i="1" s="1"/>
  <c r="P25" i="3" l="1"/>
  <c r="O21" i="3"/>
  <c r="P19" i="3"/>
  <c r="O15" i="3"/>
  <c r="N12" i="3"/>
  <c r="M36" i="3"/>
  <c r="N11" i="3"/>
  <c r="M35" i="3"/>
  <c r="N10" i="3"/>
  <c r="M34" i="3"/>
  <c r="M33" i="3" s="1"/>
  <c r="L33" i="3"/>
  <c r="P14" i="3"/>
  <c r="O38" i="3"/>
  <c r="O13" i="3"/>
  <c r="O37" i="3" s="1"/>
  <c r="G9" i="1"/>
  <c r="G70" i="1"/>
  <c r="Q25" i="3" l="1"/>
  <c r="P21" i="3"/>
  <c r="Q19" i="3"/>
  <c r="Q15" i="3" s="1"/>
  <c r="P15" i="3"/>
  <c r="E19" i="3"/>
  <c r="O11" i="3"/>
  <c r="N35" i="3"/>
  <c r="O10" i="3"/>
  <c r="N34" i="3"/>
  <c r="Q14" i="3"/>
  <c r="Q38" i="3" s="1"/>
  <c r="P38" i="3"/>
  <c r="E38" i="3" s="1"/>
  <c r="O12" i="3"/>
  <c r="N36" i="3"/>
  <c r="P13" i="3"/>
  <c r="P37" i="3" s="1"/>
  <c r="F13" i="1"/>
  <c r="Q21" i="3" l="1"/>
  <c r="E21" i="3" s="1"/>
  <c r="E25" i="3"/>
  <c r="E15" i="3"/>
  <c r="P11" i="3"/>
  <c r="O35" i="3"/>
  <c r="P12" i="3"/>
  <c r="O36" i="3"/>
  <c r="N33" i="3"/>
  <c r="E14" i="3"/>
  <c r="P10" i="3"/>
  <c r="O34" i="3"/>
  <c r="O33" i="3" s="1"/>
  <c r="Q13" i="3"/>
  <c r="F12" i="1"/>
  <c r="F24" i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F21" i="1"/>
  <c r="G15" i="1"/>
  <c r="H15" i="1"/>
  <c r="I15" i="1"/>
  <c r="F15" i="1"/>
  <c r="H9" i="1"/>
  <c r="I9" i="1"/>
  <c r="Q37" i="3" l="1"/>
  <c r="E37" i="3" s="1"/>
  <c r="Q10" i="3"/>
  <c r="P34" i="3"/>
  <c r="Q12" i="3"/>
  <c r="Q36" i="3" s="1"/>
  <c r="E36" i="3" s="1"/>
  <c r="P36" i="3"/>
  <c r="E12" i="3"/>
  <c r="Q11" i="3"/>
  <c r="Q35" i="3" s="1"/>
  <c r="E35" i="3" s="1"/>
  <c r="P35" i="3"/>
  <c r="E13" i="3"/>
  <c r="F42" i="1"/>
  <c r="E53" i="1"/>
  <c r="F9" i="1"/>
  <c r="E9" i="1" s="1"/>
  <c r="E43" i="1"/>
  <c r="E40" i="1"/>
  <c r="E41" i="1"/>
  <c r="E42" i="1"/>
  <c r="E34" i="1"/>
  <c r="E22" i="1"/>
  <c r="P33" i="3" l="1"/>
  <c r="E11" i="3"/>
  <c r="Q34" i="3"/>
  <c r="E10" i="3"/>
  <c r="E9" i="3"/>
  <c r="I67" i="1"/>
  <c r="H67" i="1"/>
  <c r="E16" i="1"/>
  <c r="E10" i="1"/>
  <c r="Q33" i="3" l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  <c r="E33" i="3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<sst xmlns="http://schemas.openxmlformats.org/spreadsheetml/2006/main" count="169" uniqueCount="39">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</sst>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8" xfId="0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Fill="1" applyBorder="1" applyAlignment="1" applyProtection="1">
      <alignment horizontal="center" vertical="top" wrapText="1"/>
    </xf>
    <xf numFmtId="49" fontId="4" fillId="0" borderId="10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49" t="s">
        <v>0</v>
      </c>
      <c r="I2" s="49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49" t="s">
        <v>1</v>
      </c>
      <c r="B4" s="49"/>
      <c r="C4" s="49"/>
      <c r="D4" s="49"/>
      <c r="E4" s="49"/>
      <c r="F4" s="49"/>
      <c r="G4" s="49"/>
      <c r="H4" s="49"/>
      <c r="I4" s="49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4" t="s">
        <v>2</v>
      </c>
      <c r="B6" s="34" t="s">
        <v>3</v>
      </c>
      <c r="C6" s="34" t="s">
        <v>4</v>
      </c>
      <c r="D6" s="34" t="s">
        <v>5</v>
      </c>
      <c r="E6" s="34" t="s">
        <v>6</v>
      </c>
      <c r="F6" s="34"/>
      <c r="G6" s="34"/>
      <c r="H6" s="34"/>
      <c r="I6" s="43"/>
    </row>
    <row r="7" spans="1:19" s="3" customFormat="1" x14ac:dyDescent="0.2">
      <c r="A7" s="34"/>
      <c r="B7" s="34"/>
      <c r="C7" s="34"/>
      <c r="D7" s="34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43" t="s">
        <v>12</v>
      </c>
      <c r="B9" s="46" t="s">
        <v>13</v>
      </c>
      <c r="C9" s="34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44"/>
      <c r="B10" s="47"/>
      <c r="C10" s="34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44"/>
      <c r="B11" s="47"/>
      <c r="C11" s="34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44"/>
      <c r="B12" s="47"/>
      <c r="C12" s="34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44"/>
      <c r="B13" s="47"/>
      <c r="C13" s="34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44"/>
      <c r="B14" s="47"/>
      <c r="C14" s="34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44"/>
      <c r="B15" s="47"/>
      <c r="C15" s="43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44"/>
      <c r="B16" s="47"/>
      <c r="C16" s="44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44"/>
      <c r="B17" s="47"/>
      <c r="C17" s="44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44"/>
      <c r="B18" s="47"/>
      <c r="C18" s="44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44"/>
      <c r="B19" s="47"/>
      <c r="C19" s="44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45"/>
      <c r="B20" s="48"/>
      <c r="C20" s="45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4" t="s">
        <v>21</v>
      </c>
      <c r="B21" s="35" t="s">
        <v>22</v>
      </c>
      <c r="C21" s="34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4"/>
      <c r="B22" s="35"/>
      <c r="C22" s="34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4"/>
      <c r="B23" s="35"/>
      <c r="C23" s="34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4"/>
      <c r="B24" s="35"/>
      <c r="C24" s="34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4"/>
      <c r="B25" s="35"/>
      <c r="C25" s="34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4"/>
      <c r="B26" s="35"/>
      <c r="C26" s="34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4" t="s">
        <v>23</v>
      </c>
      <c r="B27" s="35" t="s">
        <v>24</v>
      </c>
      <c r="C27" s="34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4"/>
      <c r="B28" s="35"/>
      <c r="C28" s="34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4"/>
      <c r="B29" s="35"/>
      <c r="C29" s="34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4"/>
      <c r="B30" s="35"/>
      <c r="C30" s="34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4"/>
      <c r="B31" s="35"/>
      <c r="C31" s="34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4"/>
      <c r="B32" s="35"/>
      <c r="C32" s="34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4" t="s">
        <v>25</v>
      </c>
      <c r="B33" s="35" t="s">
        <v>26</v>
      </c>
      <c r="C33" s="34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4"/>
      <c r="B34" s="35"/>
      <c r="C34" s="34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4"/>
      <c r="B35" s="35"/>
      <c r="C35" s="34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4"/>
      <c r="B36" s="35"/>
      <c r="C36" s="34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4"/>
      <c r="B37" s="35"/>
      <c r="C37" s="34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4"/>
      <c r="B38" s="35"/>
      <c r="C38" s="34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36" t="s">
        <v>27</v>
      </c>
      <c r="B39" s="37"/>
      <c r="C39" s="42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38"/>
      <c r="B40" s="39"/>
      <c r="C40" s="42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38"/>
      <c r="B41" s="39"/>
      <c r="C41" s="42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38"/>
      <c r="B42" s="39"/>
      <c r="C42" s="42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38"/>
      <c r="B43" s="39"/>
      <c r="C43" s="42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0"/>
      <c r="B44" s="41"/>
      <c r="C44" s="42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27" t="s">
        <v>28</v>
      </c>
      <c r="B45" s="27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28" t="s">
        <v>29</v>
      </c>
      <c r="B46" s="29"/>
      <c r="C46" s="34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0"/>
      <c r="B47" s="31"/>
      <c r="C47" s="34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0"/>
      <c r="B48" s="31"/>
      <c r="C48" s="34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0"/>
      <c r="B49" s="31"/>
      <c r="C49" s="34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0"/>
      <c r="B50" s="31"/>
      <c r="C50" s="34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32"/>
      <c r="B51" s="33"/>
      <c r="C51" s="34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28" t="s">
        <v>30</v>
      </c>
      <c r="B52" s="29"/>
      <c r="C52" s="34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0"/>
      <c r="B53" s="31"/>
      <c r="C53" s="34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0"/>
      <c r="B54" s="31"/>
      <c r="C54" s="34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0"/>
      <c r="B55" s="31"/>
      <c r="C55" s="34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0"/>
      <c r="B56" s="31"/>
      <c r="C56" s="34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32"/>
      <c r="B57" s="33"/>
      <c r="C57" s="34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27" t="s">
        <v>28</v>
      </c>
      <c r="B58" s="27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28" t="s">
        <v>31</v>
      </c>
      <c r="B59" s="29"/>
      <c r="C59" s="34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0"/>
      <c r="B60" s="31"/>
      <c r="C60" s="34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0"/>
      <c r="B61" s="31"/>
      <c r="C61" s="34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0"/>
      <c r="B62" s="31"/>
      <c r="C62" s="34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0"/>
      <c r="B63" s="31"/>
      <c r="C63" s="34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32"/>
      <c r="B64" s="33"/>
      <c r="C64" s="34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28" t="s">
        <v>32</v>
      </c>
      <c r="B65" s="29"/>
      <c r="C65" s="34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0"/>
      <c r="B66" s="31"/>
      <c r="C66" s="34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0"/>
      <c r="B67" s="31"/>
      <c r="C67" s="34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0"/>
      <c r="B68" s="31"/>
      <c r="C68" s="34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0"/>
      <c r="B69" s="31"/>
      <c r="C69" s="34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32"/>
      <c r="B70" s="33"/>
      <c r="C70" s="34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topLeftCell="A3" zoomScaleNormal="100" workbookViewId="0">
      <selection activeCell="B21" sqref="B21:B26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57" t="s">
        <v>0</v>
      </c>
      <c r="G2" s="57"/>
    </row>
    <row r="3" spans="1:17" x14ac:dyDescent="0.2">
      <c r="B3" s="16"/>
      <c r="C3" s="16"/>
      <c r="D3" s="16"/>
      <c r="E3" s="16"/>
      <c r="F3" s="16"/>
      <c r="G3" s="16"/>
    </row>
    <row r="4" spans="1:17" x14ac:dyDescent="0.2">
      <c r="A4" s="57" t="s">
        <v>1</v>
      </c>
      <c r="B4" s="57"/>
      <c r="C4" s="57"/>
      <c r="D4" s="57"/>
      <c r="E4" s="57"/>
      <c r="F4" s="57"/>
      <c r="G4" s="57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16.5" customHeight="1" x14ac:dyDescent="0.2">
      <c r="A6" s="50" t="s">
        <v>2</v>
      </c>
      <c r="B6" s="50" t="s">
        <v>3</v>
      </c>
      <c r="C6" s="50" t="s">
        <v>4</v>
      </c>
      <c r="D6" s="50" t="s">
        <v>5</v>
      </c>
      <c r="E6" s="50" t="s">
        <v>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 s="18" customFormat="1" x14ac:dyDescent="0.2">
      <c r="A7" s="50"/>
      <c r="B7" s="50"/>
      <c r="C7" s="50"/>
      <c r="D7" s="50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51" t="s">
        <v>12</v>
      </c>
      <c r="B9" s="58" t="s">
        <v>35</v>
      </c>
      <c r="C9" s="50" t="s">
        <v>14</v>
      </c>
      <c r="D9" s="21" t="s">
        <v>15</v>
      </c>
      <c r="E9" s="22">
        <f t="shared" ref="E9:E34" si="0">SUM(F9:Q9)</f>
        <v>148796.15260330544</v>
      </c>
      <c r="F9" s="22">
        <f t="shared" ref="F9:Q9" si="1">SUM(F10:F14)</f>
        <v>10895</v>
      </c>
      <c r="G9" s="22">
        <f t="shared" si="1"/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52"/>
      <c r="B10" s="59"/>
      <c r="C10" s="50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f t="shared" ref="H10:I13" si="2">G10*1.04</f>
        <v>0</v>
      </c>
      <c r="I10" s="24">
        <f t="shared" ref="I10:L52" si="3">H10*1.03</f>
        <v>0</v>
      </c>
      <c r="J10" s="24">
        <f t="shared" si="3"/>
        <v>0</v>
      </c>
      <c r="K10" s="24">
        <f t="shared" si="3"/>
        <v>0</v>
      </c>
      <c r="L10" s="24">
        <f t="shared" si="3"/>
        <v>0</v>
      </c>
      <c r="M10" s="24">
        <f t="shared" ref="M10:Q10" si="4">L10*1.03</f>
        <v>0</v>
      </c>
      <c r="N10" s="24">
        <f t="shared" si="4"/>
        <v>0</v>
      </c>
      <c r="O10" s="24">
        <f t="shared" si="4"/>
        <v>0</v>
      </c>
      <c r="P10" s="24">
        <f t="shared" si="4"/>
        <v>0</v>
      </c>
      <c r="Q10" s="24">
        <f t="shared" si="4"/>
        <v>0</v>
      </c>
    </row>
    <row r="11" spans="1:17" s="18" customFormat="1" x14ac:dyDescent="0.2">
      <c r="A11" s="52"/>
      <c r="B11" s="59"/>
      <c r="C11" s="50"/>
      <c r="D11" s="23" t="s">
        <v>16</v>
      </c>
      <c r="E11" s="22">
        <f t="shared" si="0"/>
        <v>0</v>
      </c>
      <c r="F11" s="24">
        <v>0</v>
      </c>
      <c r="G11" s="24">
        <v>0</v>
      </c>
      <c r="H11" s="24">
        <f t="shared" si="2"/>
        <v>0</v>
      </c>
      <c r="I11" s="24">
        <f t="shared" si="3"/>
        <v>0</v>
      </c>
      <c r="J11" s="24">
        <f t="shared" si="3"/>
        <v>0</v>
      </c>
      <c r="K11" s="24">
        <f t="shared" si="3"/>
        <v>0</v>
      </c>
      <c r="L11" s="24">
        <f t="shared" si="3"/>
        <v>0</v>
      </c>
      <c r="M11" s="24">
        <f t="shared" ref="M11:Q11" si="5">L11*1.03</f>
        <v>0</v>
      </c>
      <c r="N11" s="24">
        <f t="shared" si="5"/>
        <v>0</v>
      </c>
      <c r="O11" s="24">
        <f t="shared" si="5"/>
        <v>0</v>
      </c>
      <c r="P11" s="24">
        <f t="shared" si="5"/>
        <v>0</v>
      </c>
      <c r="Q11" s="24">
        <f t="shared" si="5"/>
        <v>0</v>
      </c>
    </row>
    <row r="12" spans="1:17" s="18" customFormat="1" x14ac:dyDescent="0.2">
      <c r="A12" s="52"/>
      <c r="B12" s="59"/>
      <c r="C12" s="50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f t="shared" si="2"/>
        <v>0</v>
      </c>
      <c r="I12" s="24">
        <f t="shared" si="3"/>
        <v>0</v>
      </c>
      <c r="J12" s="24">
        <f t="shared" si="3"/>
        <v>0</v>
      </c>
      <c r="K12" s="24">
        <f t="shared" si="3"/>
        <v>0</v>
      </c>
      <c r="L12" s="24">
        <f t="shared" si="3"/>
        <v>0</v>
      </c>
      <c r="M12" s="24">
        <f t="shared" ref="M12:Q12" si="6">L12*1.03</f>
        <v>0</v>
      </c>
      <c r="N12" s="24">
        <f t="shared" si="6"/>
        <v>0</v>
      </c>
      <c r="O12" s="24">
        <f t="shared" si="6"/>
        <v>0</v>
      </c>
      <c r="P12" s="24">
        <f t="shared" si="6"/>
        <v>0</v>
      </c>
      <c r="Q12" s="24">
        <f t="shared" si="6"/>
        <v>0</v>
      </c>
    </row>
    <row r="13" spans="1:17" s="18" customFormat="1" ht="24" x14ac:dyDescent="0.2">
      <c r="A13" s="52"/>
      <c r="B13" s="59"/>
      <c r="C13" s="50"/>
      <c r="D13" s="23" t="s">
        <v>18</v>
      </c>
      <c r="E13" s="22">
        <f t="shared" si="0"/>
        <v>68583.424580498307</v>
      </c>
      <c r="F13" s="24">
        <v>7282</v>
      </c>
      <c r="G13" s="24">
        <v>4713.28</v>
      </c>
      <c r="H13" s="24">
        <f>G13</f>
        <v>4713.28</v>
      </c>
      <c r="I13" s="24">
        <f t="shared" si="2"/>
        <v>4901.8112000000001</v>
      </c>
      <c r="J13" s="24">
        <f t="shared" ref="J13" si="7">I13*1.04</f>
        <v>5097.883648</v>
      </c>
      <c r="K13" s="24">
        <f t="shared" ref="K13" si="8">J13*1.04</f>
        <v>5301.7989939200006</v>
      </c>
      <c r="L13" s="24">
        <f t="shared" ref="L13" si="9">K13*1.04</f>
        <v>5513.870953676801</v>
      </c>
      <c r="M13" s="24">
        <f t="shared" ref="M13" si="10">L13*1.04</f>
        <v>5734.4257918238736</v>
      </c>
      <c r="N13" s="24">
        <f t="shared" ref="N13" si="11">M13*1.04</f>
        <v>5963.8028234968288</v>
      </c>
      <c r="O13" s="24">
        <f t="shared" ref="O13" si="12">N13*1.04</f>
        <v>6202.3549364367018</v>
      </c>
      <c r="P13" s="24">
        <f t="shared" ref="P13" si="13">O13*1.04</f>
        <v>6450.4491338941698</v>
      </c>
      <c r="Q13" s="24">
        <f t="shared" ref="Q13" si="14">P13*1.04</f>
        <v>6708.4670992499368</v>
      </c>
    </row>
    <row r="14" spans="1:17" s="18" customFormat="1" x14ac:dyDescent="0.2">
      <c r="A14" s="53"/>
      <c r="B14" s="60"/>
      <c r="C14" s="50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f t="shared" ref="H14:H52" si="15">G14</f>
        <v>5889.52</v>
      </c>
      <c r="I14" s="24">
        <f>H14*1.04</f>
        <v>6125.1008000000011</v>
      </c>
      <c r="J14" s="24">
        <f t="shared" ref="J14" si="16">I14*1.04</f>
        <v>6370.1048320000009</v>
      </c>
      <c r="K14" s="24">
        <f t="shared" ref="K14" si="17">J14*1.04</f>
        <v>6624.9090252800015</v>
      </c>
      <c r="L14" s="24">
        <f t="shared" ref="L14" si="18">K14*1.04</f>
        <v>6889.9053862912015</v>
      </c>
      <c r="M14" s="24">
        <f t="shared" ref="M14" si="19">L14*1.04</f>
        <v>7165.5016017428497</v>
      </c>
      <c r="N14" s="24">
        <f t="shared" ref="N14" si="20">M14*1.04</f>
        <v>7452.1216658125641</v>
      </c>
      <c r="O14" s="24">
        <f t="shared" ref="O14" si="21">N14*1.04</f>
        <v>7750.2065324450668</v>
      </c>
      <c r="P14" s="24">
        <f t="shared" ref="P14" si="22">O14*1.04</f>
        <v>8060.2147937428699</v>
      </c>
      <c r="Q14" s="24">
        <f t="shared" ref="Q14" si="23">P14*1.04</f>
        <v>8382.6233854925849</v>
      </c>
    </row>
    <row r="15" spans="1:17" s="18" customFormat="1" ht="12" customHeight="1" x14ac:dyDescent="0.2">
      <c r="A15" s="50" t="s">
        <v>21</v>
      </c>
      <c r="B15" s="54" t="s">
        <v>38</v>
      </c>
      <c r="C15" s="51" t="s">
        <v>14</v>
      </c>
      <c r="D15" s="21" t="s">
        <v>15</v>
      </c>
      <c r="E15" s="22">
        <f t="shared" si="0"/>
        <v>62365.476806475446</v>
      </c>
      <c r="F15" s="22">
        <f>SUM(F16:F20)</f>
        <v>5403.4247999999998</v>
      </c>
      <c r="G15" s="22">
        <f t="shared" ref="G15:Q15" si="24">SUM(G16:G20)</f>
        <v>4465.0219999999999</v>
      </c>
      <c r="H15" s="22">
        <f t="shared" si="24"/>
        <v>4465.0219999999999</v>
      </c>
      <c r="I15" s="22">
        <f t="shared" si="24"/>
        <v>4643.6228800000008</v>
      </c>
      <c r="J15" s="22">
        <f t="shared" si="24"/>
        <v>4803.1574864000004</v>
      </c>
      <c r="K15" s="22">
        <f t="shared" si="24"/>
        <v>4968.2871677920011</v>
      </c>
      <c r="L15" s="22">
        <f t="shared" si="24"/>
        <v>5139.2121378977608</v>
      </c>
      <c r="M15" s="22">
        <f t="shared" si="24"/>
        <v>5316.139911309574</v>
      </c>
      <c r="N15" s="22">
        <f t="shared" si="24"/>
        <v>5499.2855742947359</v>
      </c>
      <c r="O15" s="22">
        <f t="shared" si="24"/>
        <v>5688.872065795289</v>
      </c>
      <c r="P15" s="22">
        <f t="shared" si="24"/>
        <v>5885.1304690117267</v>
      </c>
      <c r="Q15" s="22">
        <f t="shared" si="24"/>
        <v>6088.3003139743596</v>
      </c>
    </row>
    <row r="16" spans="1:17" s="18" customFormat="1" x14ac:dyDescent="0.2">
      <c r="A16" s="50"/>
      <c r="B16" s="55"/>
      <c r="C16" s="52"/>
      <c r="D16" s="23" t="s">
        <v>33</v>
      </c>
      <c r="E16" s="22">
        <f t="shared" si="0"/>
        <v>0</v>
      </c>
      <c r="F16" s="24"/>
      <c r="G16" s="24"/>
      <c r="H16" s="24">
        <f t="shared" si="15"/>
        <v>0</v>
      </c>
      <c r="I16" s="24">
        <f t="shared" si="3"/>
        <v>0</v>
      </c>
      <c r="J16" s="24">
        <f t="shared" si="3"/>
        <v>0</v>
      </c>
      <c r="K16" s="24">
        <f t="shared" si="3"/>
        <v>0</v>
      </c>
      <c r="L16" s="24">
        <f t="shared" ref="L16:Q16" si="25">K16*1.03</f>
        <v>0</v>
      </c>
      <c r="M16" s="24">
        <f t="shared" si="25"/>
        <v>0</v>
      </c>
      <c r="N16" s="24">
        <f t="shared" si="25"/>
        <v>0</v>
      </c>
      <c r="O16" s="24">
        <f t="shared" si="25"/>
        <v>0</v>
      </c>
      <c r="P16" s="24">
        <f t="shared" si="25"/>
        <v>0</v>
      </c>
      <c r="Q16" s="24">
        <f t="shared" si="25"/>
        <v>0</v>
      </c>
    </row>
    <row r="17" spans="1:17" s="18" customFormat="1" x14ac:dyDescent="0.2">
      <c r="A17" s="50"/>
      <c r="B17" s="55"/>
      <c r="C17" s="52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f t="shared" si="15"/>
        <v>0</v>
      </c>
      <c r="I17" s="24">
        <f t="shared" si="3"/>
        <v>0</v>
      </c>
      <c r="J17" s="24">
        <f t="shared" si="3"/>
        <v>0</v>
      </c>
      <c r="K17" s="24">
        <f t="shared" si="3"/>
        <v>0</v>
      </c>
      <c r="L17" s="24">
        <f t="shared" ref="L17:Q17" si="26">K17*1.03</f>
        <v>0</v>
      </c>
      <c r="M17" s="24">
        <f t="shared" si="26"/>
        <v>0</v>
      </c>
      <c r="N17" s="24">
        <f t="shared" si="26"/>
        <v>0</v>
      </c>
      <c r="O17" s="24">
        <f t="shared" si="26"/>
        <v>0</v>
      </c>
      <c r="P17" s="24">
        <f t="shared" si="26"/>
        <v>0</v>
      </c>
      <c r="Q17" s="24">
        <f t="shared" si="26"/>
        <v>0</v>
      </c>
    </row>
    <row r="18" spans="1:17" s="18" customFormat="1" x14ac:dyDescent="0.2">
      <c r="A18" s="50"/>
      <c r="B18" s="55"/>
      <c r="C18" s="52"/>
      <c r="D18" s="23" t="s">
        <v>17</v>
      </c>
      <c r="E18" s="22">
        <f t="shared" si="0"/>
        <v>0</v>
      </c>
      <c r="F18" s="24"/>
      <c r="G18" s="24">
        <v>0</v>
      </c>
      <c r="H18" s="24">
        <f t="shared" si="15"/>
        <v>0</v>
      </c>
      <c r="I18" s="24">
        <f t="shared" si="3"/>
        <v>0</v>
      </c>
      <c r="J18" s="24">
        <f t="shared" si="3"/>
        <v>0</v>
      </c>
      <c r="K18" s="24">
        <f t="shared" si="3"/>
        <v>0</v>
      </c>
      <c r="L18" s="24">
        <f t="shared" ref="L18:Q18" si="27">K18*1.03</f>
        <v>0</v>
      </c>
      <c r="M18" s="24">
        <f t="shared" si="27"/>
        <v>0</v>
      </c>
      <c r="N18" s="24">
        <f t="shared" si="27"/>
        <v>0</v>
      </c>
      <c r="O18" s="24">
        <f t="shared" si="27"/>
        <v>0</v>
      </c>
      <c r="P18" s="24">
        <f t="shared" si="27"/>
        <v>0</v>
      </c>
      <c r="Q18" s="24">
        <f t="shared" si="27"/>
        <v>0</v>
      </c>
    </row>
    <row r="19" spans="1:17" s="18" customFormat="1" ht="24" x14ac:dyDescent="0.2">
      <c r="A19" s="50"/>
      <c r="B19" s="55"/>
      <c r="C19" s="52"/>
      <c r="D19" s="23" t="s">
        <v>18</v>
      </c>
      <c r="E19" s="22">
        <f t="shared" si="0"/>
        <v>35201.199673745563</v>
      </c>
      <c r="F19" s="24">
        <v>3533.4247999999998</v>
      </c>
      <c r="G19" s="24">
        <v>2520.2220000000002</v>
      </c>
      <c r="H19" s="24">
        <v>2520.2220000000002</v>
      </c>
      <c r="I19" s="24">
        <f>H19*1.04</f>
        <v>2621.0308800000003</v>
      </c>
      <c r="J19" s="24">
        <f t="shared" si="3"/>
        <v>2699.6618064000004</v>
      </c>
      <c r="K19" s="24">
        <f t="shared" si="3"/>
        <v>2780.6516605920006</v>
      </c>
      <c r="L19" s="24">
        <f t="shared" ref="L19:Q19" si="28">K19*1.03</f>
        <v>2864.0712104097606</v>
      </c>
      <c r="M19" s="24">
        <f t="shared" si="28"/>
        <v>2949.9933467220535</v>
      </c>
      <c r="N19" s="24">
        <f t="shared" si="28"/>
        <v>3038.4931471237151</v>
      </c>
      <c r="O19" s="24">
        <f t="shared" si="28"/>
        <v>3129.6479415374265</v>
      </c>
      <c r="P19" s="24">
        <f t="shared" si="28"/>
        <v>3223.5373797835496</v>
      </c>
      <c r="Q19" s="24">
        <f t="shared" si="28"/>
        <v>3320.2435011770563</v>
      </c>
    </row>
    <row r="20" spans="1:17" s="18" customFormat="1" x14ac:dyDescent="0.2">
      <c r="A20" s="50"/>
      <c r="B20" s="56"/>
      <c r="C20" s="53"/>
      <c r="D20" s="23" t="s">
        <v>19</v>
      </c>
      <c r="E20" s="22">
        <f t="shared" si="0"/>
        <v>27164.277132729883</v>
      </c>
      <c r="F20" s="24">
        <v>1870</v>
      </c>
      <c r="G20" s="24">
        <f>F20*1.04</f>
        <v>1944.8</v>
      </c>
      <c r="H20" s="24">
        <f t="shared" si="15"/>
        <v>1944.8</v>
      </c>
      <c r="I20" s="24">
        <f t="shared" ref="I20" si="29">H20*1.04</f>
        <v>2022.5920000000001</v>
      </c>
      <c r="J20" s="24">
        <f t="shared" ref="J20" si="30">I20*1.04</f>
        <v>2103.49568</v>
      </c>
      <c r="K20" s="24">
        <f t="shared" ref="K20" si="31">J20*1.04</f>
        <v>2187.6355072000001</v>
      </c>
      <c r="L20" s="24">
        <f t="shared" ref="L20" si="32">K20*1.04</f>
        <v>2275.1409274880002</v>
      </c>
      <c r="M20" s="24">
        <f t="shared" ref="M20" si="33">L20*1.04</f>
        <v>2366.1465645875205</v>
      </c>
      <c r="N20" s="24">
        <f t="shared" ref="N20" si="34">M20*1.04</f>
        <v>2460.7924271710212</v>
      </c>
      <c r="O20" s="24">
        <f t="shared" ref="O20" si="35">N20*1.04</f>
        <v>2559.2241242578621</v>
      </c>
      <c r="P20" s="24">
        <f t="shared" ref="P20" si="36">O20*1.04</f>
        <v>2661.5930892281767</v>
      </c>
      <c r="Q20" s="24">
        <f t="shared" ref="Q20" si="37">P20*1.04</f>
        <v>2768.0568127973038</v>
      </c>
    </row>
    <row r="21" spans="1:17" s="18" customFormat="1" ht="12" customHeight="1" x14ac:dyDescent="0.2">
      <c r="A21" s="50" t="s">
        <v>23</v>
      </c>
      <c r="B21" s="54" t="s">
        <v>36</v>
      </c>
      <c r="C21" s="51" t="s">
        <v>14</v>
      </c>
      <c r="D21" s="23" t="s">
        <v>15</v>
      </c>
      <c r="E21" s="22">
        <f t="shared" si="0"/>
        <v>175625.68986636578</v>
      </c>
      <c r="F21" s="22">
        <f>SUM(F22:F26)</f>
        <v>13580</v>
      </c>
      <c r="G21" s="22">
        <f t="shared" ref="G21:Q21" si="38">SUM(G22:G26)</f>
        <v>12459.199999999999</v>
      </c>
      <c r="H21" s="22">
        <f t="shared" si="38"/>
        <v>12459.199999999999</v>
      </c>
      <c r="I21" s="22">
        <f t="shared" si="38"/>
        <v>12957.567999999999</v>
      </c>
      <c r="J21" s="22">
        <f t="shared" si="38"/>
        <v>13475.870719999999</v>
      </c>
      <c r="K21" s="22">
        <f t="shared" si="38"/>
        <v>14014.905548799999</v>
      </c>
      <c r="L21" s="22">
        <f t="shared" si="38"/>
        <v>14575.501770752</v>
      </c>
      <c r="M21" s="22">
        <f t="shared" si="38"/>
        <v>15158.52184158208</v>
      </c>
      <c r="N21" s="22">
        <f t="shared" si="38"/>
        <v>15764.862715245365</v>
      </c>
      <c r="O21" s="22">
        <f t="shared" si="38"/>
        <v>16395.457223855181</v>
      </c>
      <c r="P21" s="22">
        <f t="shared" si="38"/>
        <v>17051.275512809389</v>
      </c>
      <c r="Q21" s="22">
        <f t="shared" si="38"/>
        <v>17733.326533321764</v>
      </c>
    </row>
    <row r="22" spans="1:17" s="18" customFormat="1" x14ac:dyDescent="0.2">
      <c r="A22" s="50"/>
      <c r="B22" s="55"/>
      <c r="C22" s="52"/>
      <c r="D22" s="23" t="s">
        <v>33</v>
      </c>
      <c r="E22" s="22">
        <f t="shared" si="0"/>
        <v>0</v>
      </c>
      <c r="F22" s="24">
        <v>0</v>
      </c>
      <c r="G22" s="24">
        <f t="shared" ref="G22:G26" si="39">F22*1.04</f>
        <v>0</v>
      </c>
      <c r="H22" s="24">
        <f t="shared" si="15"/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ref="L22:Q22" si="40">K22*1.03</f>
        <v>0</v>
      </c>
      <c r="M22" s="24">
        <f t="shared" si="40"/>
        <v>0</v>
      </c>
      <c r="N22" s="24">
        <f t="shared" si="40"/>
        <v>0</v>
      </c>
      <c r="O22" s="24">
        <f t="shared" si="40"/>
        <v>0</v>
      </c>
      <c r="P22" s="24">
        <f t="shared" si="40"/>
        <v>0</v>
      </c>
      <c r="Q22" s="24">
        <f t="shared" si="40"/>
        <v>0</v>
      </c>
    </row>
    <row r="23" spans="1:17" s="18" customFormat="1" x14ac:dyDescent="0.2">
      <c r="A23" s="50"/>
      <c r="B23" s="55"/>
      <c r="C23" s="52"/>
      <c r="D23" s="23" t="s">
        <v>16</v>
      </c>
      <c r="E23" s="22">
        <f t="shared" si="0"/>
        <v>0</v>
      </c>
      <c r="F23" s="24">
        <v>0</v>
      </c>
      <c r="G23" s="24">
        <f t="shared" si="39"/>
        <v>0</v>
      </c>
      <c r="H23" s="24">
        <f t="shared" si="15"/>
        <v>0</v>
      </c>
      <c r="I23" s="24">
        <f t="shared" si="3"/>
        <v>0</v>
      </c>
      <c r="J23" s="24">
        <f t="shared" si="3"/>
        <v>0</v>
      </c>
      <c r="K23" s="24">
        <f t="shared" si="3"/>
        <v>0</v>
      </c>
      <c r="L23" s="24">
        <f t="shared" ref="L23:Q23" si="41">K23*1.03</f>
        <v>0</v>
      </c>
      <c r="M23" s="24">
        <f t="shared" si="41"/>
        <v>0</v>
      </c>
      <c r="N23" s="24">
        <f t="shared" si="41"/>
        <v>0</v>
      </c>
      <c r="O23" s="24">
        <f t="shared" si="41"/>
        <v>0</v>
      </c>
      <c r="P23" s="24">
        <f t="shared" si="41"/>
        <v>0</v>
      </c>
      <c r="Q23" s="24">
        <f t="shared" si="41"/>
        <v>0</v>
      </c>
    </row>
    <row r="24" spans="1:17" s="18" customFormat="1" x14ac:dyDescent="0.2">
      <c r="A24" s="50"/>
      <c r="B24" s="55"/>
      <c r="C24" s="52"/>
      <c r="D24" s="23" t="s">
        <v>17</v>
      </c>
      <c r="E24" s="22">
        <f t="shared" si="0"/>
        <v>0</v>
      </c>
      <c r="F24" s="24">
        <v>0</v>
      </c>
      <c r="G24" s="24">
        <f t="shared" si="39"/>
        <v>0</v>
      </c>
      <c r="H24" s="24">
        <f t="shared" si="15"/>
        <v>0</v>
      </c>
      <c r="I24" s="24">
        <f t="shared" si="3"/>
        <v>0</v>
      </c>
      <c r="J24" s="24">
        <f t="shared" si="3"/>
        <v>0</v>
      </c>
      <c r="K24" s="24">
        <f t="shared" si="3"/>
        <v>0</v>
      </c>
      <c r="L24" s="24">
        <f t="shared" ref="L24:Q24" si="42">K24*1.03</f>
        <v>0</v>
      </c>
      <c r="M24" s="24">
        <f t="shared" si="42"/>
        <v>0</v>
      </c>
      <c r="N24" s="24">
        <f t="shared" si="42"/>
        <v>0</v>
      </c>
      <c r="O24" s="24">
        <f t="shared" si="42"/>
        <v>0</v>
      </c>
      <c r="P24" s="24">
        <f t="shared" si="42"/>
        <v>0</v>
      </c>
      <c r="Q24" s="24">
        <f t="shared" si="42"/>
        <v>0</v>
      </c>
    </row>
    <row r="25" spans="1:17" s="18" customFormat="1" ht="24" x14ac:dyDescent="0.2">
      <c r="A25" s="50"/>
      <c r="B25" s="55"/>
      <c r="C25" s="52"/>
      <c r="D25" s="23" t="s">
        <v>18</v>
      </c>
      <c r="E25" s="22">
        <f t="shared" si="0"/>
        <v>14964.24329524679</v>
      </c>
      <c r="F25" s="24">
        <v>2520</v>
      </c>
      <c r="G25" s="24">
        <v>956.8</v>
      </c>
      <c r="H25" s="24">
        <f t="shared" si="15"/>
        <v>956.8</v>
      </c>
      <c r="I25" s="24">
        <f t="shared" ref="I25:I26" si="43">H25*1.04</f>
        <v>995.072</v>
      </c>
      <c r="J25" s="24">
        <f t="shared" ref="J25:J26" si="44">I25*1.04</f>
        <v>1034.8748800000001</v>
      </c>
      <c r="K25" s="24">
        <f t="shared" ref="K25:K26" si="45">J25*1.04</f>
        <v>1076.2698752000001</v>
      </c>
      <c r="L25" s="24">
        <f t="shared" ref="L25:L26" si="46">K25*1.04</f>
        <v>1119.3206702080001</v>
      </c>
      <c r="M25" s="24">
        <f t="shared" ref="M25:M26" si="47">L25*1.04</f>
        <v>1164.0934970163203</v>
      </c>
      <c r="N25" s="24">
        <f t="shared" ref="N25:N26" si="48">M25*1.04</f>
        <v>1210.657236896973</v>
      </c>
      <c r="O25" s="24">
        <f t="shared" ref="O25:O26" si="49">N25*1.04</f>
        <v>1259.083526372852</v>
      </c>
      <c r="P25" s="24">
        <f t="shared" ref="P25:P26" si="50">O25*1.04</f>
        <v>1309.4468674277662</v>
      </c>
      <c r="Q25" s="24">
        <f t="shared" ref="Q25:Q26" si="51">P25*1.04</f>
        <v>1361.8247421248768</v>
      </c>
    </row>
    <row r="26" spans="1:17" s="18" customFormat="1" x14ac:dyDescent="0.2">
      <c r="A26" s="50"/>
      <c r="B26" s="56"/>
      <c r="C26" s="53"/>
      <c r="D26" s="23" t="s">
        <v>19</v>
      </c>
      <c r="E26" s="22">
        <f t="shared" si="0"/>
        <v>160661.44657111898</v>
      </c>
      <c r="F26" s="24">
        <v>11060</v>
      </c>
      <c r="G26" s="24">
        <f t="shared" si="39"/>
        <v>11502.4</v>
      </c>
      <c r="H26" s="24">
        <f t="shared" si="15"/>
        <v>11502.4</v>
      </c>
      <c r="I26" s="24">
        <f t="shared" si="43"/>
        <v>11962.495999999999</v>
      </c>
      <c r="J26" s="24">
        <f t="shared" si="44"/>
        <v>12440.99584</v>
      </c>
      <c r="K26" s="24">
        <f t="shared" si="45"/>
        <v>12938.6356736</v>
      </c>
      <c r="L26" s="24">
        <f t="shared" si="46"/>
        <v>13456.181100543999</v>
      </c>
      <c r="M26" s="24">
        <f t="shared" si="47"/>
        <v>13994.42834456576</v>
      </c>
      <c r="N26" s="24">
        <f t="shared" si="48"/>
        <v>14554.205478348391</v>
      </c>
      <c r="O26" s="24">
        <f t="shared" si="49"/>
        <v>15136.373697482328</v>
      </c>
      <c r="P26" s="24">
        <f t="shared" si="50"/>
        <v>15741.828645381622</v>
      </c>
      <c r="Q26" s="24">
        <f t="shared" si="51"/>
        <v>16371.501791196888</v>
      </c>
    </row>
    <row r="27" spans="1:17" s="18" customFormat="1" ht="12" customHeight="1" x14ac:dyDescent="0.2">
      <c r="A27" s="50" t="s">
        <v>25</v>
      </c>
      <c r="B27" s="54" t="s">
        <v>37</v>
      </c>
      <c r="C27" s="51" t="s">
        <v>14</v>
      </c>
      <c r="D27" s="23" t="s">
        <v>15</v>
      </c>
      <c r="E27" s="22">
        <f t="shared" si="0"/>
        <v>2560</v>
      </c>
      <c r="F27" s="22">
        <f>SUM(F28:F32)</f>
        <v>400</v>
      </c>
      <c r="G27" s="22">
        <f t="shared" ref="G27:Q27" si="52">SUM(G28:G32)</f>
        <v>150</v>
      </c>
      <c r="H27" s="22">
        <f t="shared" si="52"/>
        <v>200</v>
      </c>
      <c r="I27" s="22">
        <f t="shared" si="52"/>
        <v>250</v>
      </c>
      <c r="J27" s="22">
        <f t="shared" si="52"/>
        <v>210</v>
      </c>
      <c r="K27" s="22">
        <f t="shared" si="52"/>
        <v>150</v>
      </c>
      <c r="L27" s="22">
        <f t="shared" si="52"/>
        <v>200</v>
      </c>
      <c r="M27" s="22">
        <f t="shared" si="52"/>
        <v>200</v>
      </c>
      <c r="N27" s="22">
        <f t="shared" si="52"/>
        <v>200</v>
      </c>
      <c r="O27" s="22">
        <f t="shared" si="52"/>
        <v>200</v>
      </c>
      <c r="P27" s="22">
        <f t="shared" si="52"/>
        <v>200</v>
      </c>
      <c r="Q27" s="22">
        <f t="shared" si="52"/>
        <v>200</v>
      </c>
    </row>
    <row r="28" spans="1:17" s="18" customFormat="1" x14ac:dyDescent="0.2">
      <c r="A28" s="50"/>
      <c r="B28" s="55"/>
      <c r="C28" s="52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f t="shared" si="15"/>
        <v>0</v>
      </c>
      <c r="I28" s="22">
        <f t="shared" si="3"/>
        <v>0</v>
      </c>
      <c r="J28" s="22">
        <f t="shared" si="3"/>
        <v>0</v>
      </c>
      <c r="K28" s="22">
        <f t="shared" si="3"/>
        <v>0</v>
      </c>
      <c r="L28" s="22">
        <f t="shared" ref="L28:Q28" si="53">K28*1.03</f>
        <v>0</v>
      </c>
      <c r="M28" s="22">
        <f t="shared" si="53"/>
        <v>0</v>
      </c>
      <c r="N28" s="22">
        <f t="shared" si="53"/>
        <v>0</v>
      </c>
      <c r="O28" s="22">
        <f t="shared" si="53"/>
        <v>0</v>
      </c>
      <c r="P28" s="22">
        <f t="shared" si="53"/>
        <v>0</v>
      </c>
      <c r="Q28" s="22">
        <f t="shared" si="53"/>
        <v>0</v>
      </c>
    </row>
    <row r="29" spans="1:17" s="18" customFormat="1" x14ac:dyDescent="0.2">
      <c r="A29" s="50"/>
      <c r="B29" s="55"/>
      <c r="C29" s="52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f t="shared" si="15"/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2">
        <f t="shared" ref="L29:Q29" si="54">K29*1.03</f>
        <v>0</v>
      </c>
      <c r="M29" s="22">
        <f t="shared" si="54"/>
        <v>0</v>
      </c>
      <c r="N29" s="22">
        <f t="shared" si="54"/>
        <v>0</v>
      </c>
      <c r="O29" s="22">
        <f t="shared" si="54"/>
        <v>0</v>
      </c>
      <c r="P29" s="22">
        <f t="shared" si="54"/>
        <v>0</v>
      </c>
      <c r="Q29" s="22">
        <f t="shared" si="54"/>
        <v>0</v>
      </c>
    </row>
    <row r="30" spans="1:17" s="18" customFormat="1" x14ac:dyDescent="0.2">
      <c r="A30" s="50"/>
      <c r="B30" s="55"/>
      <c r="C30" s="52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f t="shared" si="15"/>
        <v>0</v>
      </c>
      <c r="I30" s="22">
        <f t="shared" si="3"/>
        <v>0</v>
      </c>
      <c r="J30" s="22">
        <f t="shared" si="3"/>
        <v>0</v>
      </c>
      <c r="K30" s="22">
        <f t="shared" si="3"/>
        <v>0</v>
      </c>
      <c r="L30" s="22">
        <f t="shared" ref="L30:Q30" si="55">K30*1.03</f>
        <v>0</v>
      </c>
      <c r="M30" s="22">
        <f t="shared" si="55"/>
        <v>0</v>
      </c>
      <c r="N30" s="22">
        <f t="shared" si="55"/>
        <v>0</v>
      </c>
      <c r="O30" s="22">
        <f t="shared" si="55"/>
        <v>0</v>
      </c>
      <c r="P30" s="22">
        <f t="shared" si="55"/>
        <v>0</v>
      </c>
      <c r="Q30" s="22">
        <f t="shared" si="55"/>
        <v>0</v>
      </c>
    </row>
    <row r="31" spans="1:17" s="18" customFormat="1" ht="24" x14ac:dyDescent="0.2">
      <c r="A31" s="50"/>
      <c r="B31" s="55"/>
      <c r="C31" s="52"/>
      <c r="D31" s="23" t="s">
        <v>18</v>
      </c>
      <c r="E31" s="22">
        <f t="shared" si="0"/>
        <v>0</v>
      </c>
      <c r="F31" s="24">
        <v>0</v>
      </c>
      <c r="G31" s="24">
        <v>0</v>
      </c>
      <c r="H31" s="22">
        <f t="shared" si="15"/>
        <v>0</v>
      </c>
      <c r="I31" s="22">
        <f t="shared" si="3"/>
        <v>0</v>
      </c>
      <c r="J31" s="22">
        <f t="shared" si="3"/>
        <v>0</v>
      </c>
      <c r="K31" s="22">
        <f t="shared" si="3"/>
        <v>0</v>
      </c>
      <c r="L31" s="22">
        <f t="shared" ref="L31:Q31" si="56">K31*1.03</f>
        <v>0</v>
      </c>
      <c r="M31" s="22">
        <f t="shared" si="56"/>
        <v>0</v>
      </c>
      <c r="N31" s="22">
        <f t="shared" si="56"/>
        <v>0</v>
      </c>
      <c r="O31" s="22">
        <f t="shared" si="56"/>
        <v>0</v>
      </c>
      <c r="P31" s="22">
        <f t="shared" si="56"/>
        <v>0</v>
      </c>
      <c r="Q31" s="22">
        <f t="shared" si="56"/>
        <v>0</v>
      </c>
    </row>
    <row r="32" spans="1:17" s="18" customFormat="1" x14ac:dyDescent="0.2">
      <c r="A32" s="50"/>
      <c r="B32" s="56"/>
      <c r="C32" s="53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68" t="s">
        <v>27</v>
      </c>
      <c r="B33" s="69"/>
      <c r="C33" s="74"/>
      <c r="D33" s="21" t="s">
        <v>15</v>
      </c>
      <c r="E33" s="22">
        <f t="shared" si="0"/>
        <v>389347.31927614671</v>
      </c>
      <c r="F33" s="22">
        <f>SUM(F34:F38)</f>
        <v>30278.424800000001</v>
      </c>
      <c r="G33" s="22">
        <f t="shared" ref="G33:Q33" si="57">SUM(G34:G38)</f>
        <v>27677.022000000001</v>
      </c>
      <c r="H33" s="22">
        <f t="shared" si="57"/>
        <v>27727.022000000001</v>
      </c>
      <c r="I33" s="22">
        <f t="shared" si="57"/>
        <v>28878.102879999999</v>
      </c>
      <c r="J33" s="22">
        <f t="shared" si="57"/>
        <v>29957.016686399998</v>
      </c>
      <c r="K33" s="22">
        <f t="shared" si="57"/>
        <v>31059.900735792005</v>
      </c>
      <c r="L33" s="22">
        <f t="shared" si="57"/>
        <v>32318.49024861776</v>
      </c>
      <c r="M33" s="22">
        <f t="shared" si="57"/>
        <v>33574.589146458376</v>
      </c>
      <c r="N33" s="22">
        <f t="shared" si="57"/>
        <v>34880.072778849491</v>
      </c>
      <c r="O33" s="22">
        <f t="shared" si="57"/>
        <v>36236.890758532238</v>
      </c>
      <c r="P33" s="22">
        <f t="shared" si="57"/>
        <v>37647.069909458151</v>
      </c>
      <c r="Q33" s="22">
        <f t="shared" si="57"/>
        <v>39112.71733203865</v>
      </c>
    </row>
    <row r="34" spans="1:17" s="18" customFormat="1" x14ac:dyDescent="0.2">
      <c r="A34" s="70"/>
      <c r="B34" s="71"/>
      <c r="C34" s="74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58">G10+G16+G22+G28</f>
        <v>0</v>
      </c>
      <c r="H34" s="22">
        <f t="shared" si="58"/>
        <v>0</v>
      </c>
      <c r="I34" s="22">
        <f t="shared" si="58"/>
        <v>0</v>
      </c>
      <c r="J34" s="22">
        <f t="shared" si="58"/>
        <v>0</v>
      </c>
      <c r="K34" s="22">
        <f t="shared" si="58"/>
        <v>0</v>
      </c>
      <c r="L34" s="22">
        <f t="shared" si="58"/>
        <v>0</v>
      </c>
      <c r="M34" s="22">
        <f t="shared" si="58"/>
        <v>0</v>
      </c>
      <c r="N34" s="22">
        <f t="shared" si="58"/>
        <v>0</v>
      </c>
      <c r="O34" s="22">
        <f t="shared" si="58"/>
        <v>0</v>
      </c>
      <c r="P34" s="22">
        <f t="shared" si="58"/>
        <v>0</v>
      </c>
      <c r="Q34" s="22">
        <f t="shared" si="58"/>
        <v>0</v>
      </c>
    </row>
    <row r="35" spans="1:17" s="18" customFormat="1" x14ac:dyDescent="0.2">
      <c r="A35" s="70"/>
      <c r="B35" s="71"/>
      <c r="C35" s="74"/>
      <c r="D35" s="21" t="s">
        <v>16</v>
      </c>
      <c r="E35" s="22">
        <f t="shared" ref="E35:E58" si="59">SUM(F35:Q35)</f>
        <v>0</v>
      </c>
      <c r="F35" s="22">
        <f>F11+F17+F23+F29</f>
        <v>0</v>
      </c>
      <c r="G35" s="22">
        <f t="shared" ref="G35:Q35" si="60">G11+G17+G23+G29</f>
        <v>0</v>
      </c>
      <c r="H35" s="22">
        <f t="shared" si="60"/>
        <v>0</v>
      </c>
      <c r="I35" s="22">
        <f t="shared" si="60"/>
        <v>0</v>
      </c>
      <c r="J35" s="22">
        <f t="shared" si="60"/>
        <v>0</v>
      </c>
      <c r="K35" s="22">
        <f t="shared" si="60"/>
        <v>0</v>
      </c>
      <c r="L35" s="22">
        <f t="shared" si="60"/>
        <v>0</v>
      </c>
      <c r="M35" s="22">
        <f t="shared" si="60"/>
        <v>0</v>
      </c>
      <c r="N35" s="22">
        <f t="shared" si="60"/>
        <v>0</v>
      </c>
      <c r="O35" s="22">
        <f t="shared" si="60"/>
        <v>0</v>
      </c>
      <c r="P35" s="22">
        <f t="shared" si="60"/>
        <v>0</v>
      </c>
      <c r="Q35" s="22">
        <f t="shared" si="60"/>
        <v>0</v>
      </c>
    </row>
    <row r="36" spans="1:17" s="18" customFormat="1" x14ac:dyDescent="0.2">
      <c r="A36" s="70"/>
      <c r="B36" s="71"/>
      <c r="C36" s="74"/>
      <c r="D36" s="21" t="s">
        <v>17</v>
      </c>
      <c r="E36" s="22">
        <f t="shared" si="59"/>
        <v>0</v>
      </c>
      <c r="F36" s="22">
        <f>F12+F18+F24+F30</f>
        <v>0</v>
      </c>
      <c r="G36" s="22">
        <f t="shared" ref="G36:Q36" si="61">G12+G18+G24+G30</f>
        <v>0</v>
      </c>
      <c r="H36" s="22">
        <f t="shared" si="61"/>
        <v>0</v>
      </c>
      <c r="I36" s="22">
        <f t="shared" si="61"/>
        <v>0</v>
      </c>
      <c r="J36" s="22">
        <f t="shared" si="61"/>
        <v>0</v>
      </c>
      <c r="K36" s="22">
        <f t="shared" si="61"/>
        <v>0</v>
      </c>
      <c r="L36" s="22">
        <f t="shared" si="61"/>
        <v>0</v>
      </c>
      <c r="M36" s="22">
        <f t="shared" si="61"/>
        <v>0</v>
      </c>
      <c r="N36" s="22">
        <f t="shared" si="61"/>
        <v>0</v>
      </c>
      <c r="O36" s="22">
        <f t="shared" si="61"/>
        <v>0</v>
      </c>
      <c r="P36" s="22">
        <f t="shared" si="61"/>
        <v>0</v>
      </c>
      <c r="Q36" s="22">
        <f t="shared" si="61"/>
        <v>0</v>
      </c>
    </row>
    <row r="37" spans="1:17" s="18" customFormat="1" ht="24" x14ac:dyDescent="0.2">
      <c r="A37" s="70"/>
      <c r="B37" s="71"/>
      <c r="C37" s="74"/>
      <c r="D37" s="21" t="s">
        <v>18</v>
      </c>
      <c r="E37" s="22">
        <f t="shared" si="59"/>
        <v>118748.86754949066</v>
      </c>
      <c r="F37" s="22">
        <f>F13+F19+F25+F31</f>
        <v>13335.424800000001</v>
      </c>
      <c r="G37" s="22">
        <f t="shared" ref="G37:Q37" si="62">G13+G19+G25+G31</f>
        <v>8190.3020000000006</v>
      </c>
      <c r="H37" s="22">
        <f t="shared" si="62"/>
        <v>8190.3020000000006</v>
      </c>
      <c r="I37" s="22">
        <f t="shared" si="62"/>
        <v>8517.9140800000005</v>
      </c>
      <c r="J37" s="22">
        <f t="shared" si="62"/>
        <v>8832.4203343999998</v>
      </c>
      <c r="K37" s="22">
        <f t="shared" si="62"/>
        <v>9158.7205297120017</v>
      </c>
      <c r="L37" s="22">
        <f t="shared" si="62"/>
        <v>9497.2628342945627</v>
      </c>
      <c r="M37" s="22">
        <f t="shared" si="62"/>
        <v>9848.5126355622469</v>
      </c>
      <c r="N37" s="22">
        <f t="shared" si="62"/>
        <v>10212.953207517518</v>
      </c>
      <c r="O37" s="22">
        <f t="shared" si="62"/>
        <v>10591.086404346979</v>
      </c>
      <c r="P37" s="22">
        <f t="shared" si="62"/>
        <v>10983.433381105486</v>
      </c>
      <c r="Q37" s="22">
        <f t="shared" si="62"/>
        <v>11390.53534255187</v>
      </c>
    </row>
    <row r="38" spans="1:17" s="18" customFormat="1" x14ac:dyDescent="0.2">
      <c r="A38" s="72"/>
      <c r="B38" s="73"/>
      <c r="C38" s="74"/>
      <c r="D38" s="21" t="s">
        <v>19</v>
      </c>
      <c r="E38" s="22">
        <f t="shared" si="59"/>
        <v>270598.451726656</v>
      </c>
      <c r="F38" s="22">
        <f>F14+F20+F26+F32</f>
        <v>16943</v>
      </c>
      <c r="G38" s="22">
        <f t="shared" ref="G38:Q38" si="63">G14+G20+G26+G32</f>
        <v>19486.72</v>
      </c>
      <c r="H38" s="22">
        <f t="shared" si="63"/>
        <v>19536.72</v>
      </c>
      <c r="I38" s="22">
        <f t="shared" si="63"/>
        <v>20360.1888</v>
      </c>
      <c r="J38" s="22">
        <f t="shared" si="63"/>
        <v>21124.596352</v>
      </c>
      <c r="K38" s="22">
        <f t="shared" si="63"/>
        <v>21901.180206080004</v>
      </c>
      <c r="L38" s="22">
        <f t="shared" si="63"/>
        <v>22821.227414323199</v>
      </c>
      <c r="M38" s="22">
        <f t="shared" si="63"/>
        <v>23726.076510896131</v>
      </c>
      <c r="N38" s="22">
        <f t="shared" si="63"/>
        <v>24667.119571331976</v>
      </c>
      <c r="O38" s="22">
        <f t="shared" si="63"/>
        <v>25645.804354185257</v>
      </c>
      <c r="P38" s="22">
        <f t="shared" si="63"/>
        <v>26663.636528352668</v>
      </c>
      <c r="Q38" s="22">
        <f t="shared" si="63"/>
        <v>27722.181989486777</v>
      </c>
    </row>
    <row r="39" spans="1:17" s="18" customFormat="1" x14ac:dyDescent="0.2">
      <c r="A39" s="67" t="s">
        <v>28</v>
      </c>
      <c r="B39" s="67"/>
      <c r="C39" s="20"/>
      <c r="D39" s="20"/>
      <c r="E39" s="22">
        <f t="shared" si="59"/>
        <v>0</v>
      </c>
      <c r="F39" s="22"/>
      <c r="G39" s="22"/>
      <c r="H39" s="22">
        <f t="shared" si="15"/>
        <v>0</v>
      </c>
      <c r="I39" s="22">
        <f t="shared" si="3"/>
        <v>0</v>
      </c>
      <c r="J39" s="22">
        <f t="shared" si="3"/>
        <v>0</v>
      </c>
      <c r="K39" s="22">
        <f t="shared" si="3"/>
        <v>0</v>
      </c>
      <c r="L39" s="22">
        <f t="shared" ref="L39:Q39" si="64">K39*1.03</f>
        <v>0</v>
      </c>
      <c r="M39" s="22">
        <f t="shared" si="64"/>
        <v>0</v>
      </c>
      <c r="N39" s="22">
        <f t="shared" si="64"/>
        <v>0</v>
      </c>
      <c r="O39" s="22">
        <f t="shared" si="64"/>
        <v>0</v>
      </c>
      <c r="P39" s="22">
        <f t="shared" si="64"/>
        <v>0</v>
      </c>
      <c r="Q39" s="22">
        <f t="shared" si="64"/>
        <v>0</v>
      </c>
    </row>
    <row r="40" spans="1:17" s="18" customFormat="1" x14ac:dyDescent="0.2">
      <c r="A40" s="61" t="s">
        <v>29</v>
      </c>
      <c r="B40" s="62"/>
      <c r="C40" s="50"/>
      <c r="D40" s="23" t="s">
        <v>15</v>
      </c>
      <c r="E40" s="22">
        <f t="shared" si="59"/>
        <v>0</v>
      </c>
      <c r="F40" s="22">
        <f>SUM(F42:F45)</f>
        <v>0</v>
      </c>
      <c r="G40" s="22">
        <f>SUM(G42:G45)</f>
        <v>0</v>
      </c>
      <c r="H40" s="22">
        <f t="shared" si="15"/>
        <v>0</v>
      </c>
      <c r="I40" s="22">
        <f t="shared" si="3"/>
        <v>0</v>
      </c>
      <c r="J40" s="22">
        <f t="shared" si="3"/>
        <v>0</v>
      </c>
      <c r="K40" s="22">
        <f t="shared" si="3"/>
        <v>0</v>
      </c>
      <c r="L40" s="22">
        <f t="shared" ref="L40:Q40" si="65">K40*1.03</f>
        <v>0</v>
      </c>
      <c r="M40" s="22">
        <f t="shared" si="65"/>
        <v>0</v>
      </c>
      <c r="N40" s="22">
        <f t="shared" si="65"/>
        <v>0</v>
      </c>
      <c r="O40" s="22">
        <f t="shared" si="65"/>
        <v>0</v>
      </c>
      <c r="P40" s="22">
        <f t="shared" si="65"/>
        <v>0</v>
      </c>
      <c r="Q40" s="22">
        <f t="shared" si="65"/>
        <v>0</v>
      </c>
    </row>
    <row r="41" spans="1:17" s="18" customFormat="1" x14ac:dyDescent="0.2">
      <c r="A41" s="63"/>
      <c r="B41" s="64"/>
      <c r="C41" s="50"/>
      <c r="D41" s="23" t="s">
        <v>33</v>
      </c>
      <c r="E41" s="22">
        <f t="shared" si="59"/>
        <v>0</v>
      </c>
      <c r="F41" s="22"/>
      <c r="G41" s="22"/>
      <c r="H41" s="22">
        <f t="shared" si="15"/>
        <v>0</v>
      </c>
      <c r="I41" s="22">
        <f t="shared" si="3"/>
        <v>0</v>
      </c>
      <c r="J41" s="22">
        <f t="shared" si="3"/>
        <v>0</v>
      </c>
      <c r="K41" s="22">
        <f t="shared" si="3"/>
        <v>0</v>
      </c>
      <c r="L41" s="22">
        <f t="shared" ref="L41:Q41" si="66">K41*1.03</f>
        <v>0</v>
      </c>
      <c r="M41" s="22">
        <f t="shared" si="66"/>
        <v>0</v>
      </c>
      <c r="N41" s="22">
        <f t="shared" si="66"/>
        <v>0</v>
      </c>
      <c r="O41" s="22">
        <f t="shared" si="66"/>
        <v>0</v>
      </c>
      <c r="P41" s="22">
        <f t="shared" si="66"/>
        <v>0</v>
      </c>
      <c r="Q41" s="22">
        <f t="shared" si="66"/>
        <v>0</v>
      </c>
    </row>
    <row r="42" spans="1:17" s="18" customFormat="1" x14ac:dyDescent="0.2">
      <c r="A42" s="63"/>
      <c r="B42" s="64"/>
      <c r="C42" s="50"/>
      <c r="D42" s="23" t="s">
        <v>16</v>
      </c>
      <c r="E42" s="22">
        <f t="shared" si="59"/>
        <v>0</v>
      </c>
      <c r="F42" s="22">
        <v>0</v>
      </c>
      <c r="G42" s="22">
        <v>0</v>
      </c>
      <c r="H42" s="22">
        <f t="shared" si="15"/>
        <v>0</v>
      </c>
      <c r="I42" s="22">
        <f t="shared" si="3"/>
        <v>0</v>
      </c>
      <c r="J42" s="22">
        <f t="shared" si="3"/>
        <v>0</v>
      </c>
      <c r="K42" s="22">
        <f t="shared" si="3"/>
        <v>0</v>
      </c>
      <c r="L42" s="22">
        <f t="shared" ref="L42:Q42" si="67">K42*1.03</f>
        <v>0</v>
      </c>
      <c r="M42" s="22">
        <f t="shared" si="67"/>
        <v>0</v>
      </c>
      <c r="N42" s="22">
        <f t="shared" si="67"/>
        <v>0</v>
      </c>
      <c r="O42" s="22">
        <f t="shared" si="67"/>
        <v>0</v>
      </c>
      <c r="P42" s="22">
        <f t="shared" si="67"/>
        <v>0</v>
      </c>
      <c r="Q42" s="22">
        <f t="shared" si="67"/>
        <v>0</v>
      </c>
    </row>
    <row r="43" spans="1:17" s="18" customFormat="1" x14ac:dyDescent="0.2">
      <c r="A43" s="63"/>
      <c r="B43" s="64"/>
      <c r="C43" s="50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15"/>
        <v>0</v>
      </c>
      <c r="I43" s="22">
        <f t="shared" si="3"/>
        <v>0</v>
      </c>
      <c r="J43" s="22">
        <f t="shared" si="3"/>
        <v>0</v>
      </c>
      <c r="K43" s="22">
        <f t="shared" si="3"/>
        <v>0</v>
      </c>
      <c r="L43" s="22">
        <f t="shared" ref="L43:Q43" si="68">K43*1.03</f>
        <v>0</v>
      </c>
      <c r="M43" s="22">
        <f t="shared" si="68"/>
        <v>0</v>
      </c>
      <c r="N43" s="22">
        <f t="shared" si="68"/>
        <v>0</v>
      </c>
      <c r="O43" s="22">
        <f t="shared" si="68"/>
        <v>0</v>
      </c>
      <c r="P43" s="22">
        <f t="shared" si="68"/>
        <v>0</v>
      </c>
      <c r="Q43" s="22">
        <f t="shared" si="68"/>
        <v>0</v>
      </c>
    </row>
    <row r="44" spans="1:17" s="18" customFormat="1" ht="24" x14ac:dyDescent="0.2">
      <c r="A44" s="63"/>
      <c r="B44" s="64"/>
      <c r="C44" s="50"/>
      <c r="D44" s="23" t="s">
        <v>18</v>
      </c>
      <c r="E44" s="22">
        <f t="shared" si="59"/>
        <v>0</v>
      </c>
      <c r="F44" s="22">
        <v>0</v>
      </c>
      <c r="G44" s="22">
        <v>0</v>
      </c>
      <c r="H44" s="22">
        <f t="shared" si="15"/>
        <v>0</v>
      </c>
      <c r="I44" s="22">
        <f t="shared" si="3"/>
        <v>0</v>
      </c>
      <c r="J44" s="22">
        <f t="shared" si="3"/>
        <v>0</v>
      </c>
      <c r="K44" s="22">
        <f t="shared" si="3"/>
        <v>0</v>
      </c>
      <c r="L44" s="22">
        <f t="shared" ref="L44:Q44" si="69">K44*1.03</f>
        <v>0</v>
      </c>
      <c r="M44" s="22">
        <f t="shared" si="69"/>
        <v>0</v>
      </c>
      <c r="N44" s="22">
        <f t="shared" si="69"/>
        <v>0</v>
      </c>
      <c r="O44" s="22">
        <f t="shared" si="69"/>
        <v>0</v>
      </c>
      <c r="P44" s="22">
        <f t="shared" si="69"/>
        <v>0</v>
      </c>
      <c r="Q44" s="22">
        <f t="shared" si="69"/>
        <v>0</v>
      </c>
    </row>
    <row r="45" spans="1:17" s="18" customFormat="1" x14ac:dyDescent="0.2">
      <c r="A45" s="65"/>
      <c r="B45" s="66"/>
      <c r="C45" s="50"/>
      <c r="D45" s="23" t="s">
        <v>19</v>
      </c>
      <c r="E45" s="22">
        <f t="shared" si="59"/>
        <v>0</v>
      </c>
      <c r="F45" s="22">
        <v>0</v>
      </c>
      <c r="G45" s="22">
        <v>0</v>
      </c>
      <c r="H45" s="22">
        <f t="shared" si="15"/>
        <v>0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ref="L45:Q45" si="70">K45*1.03</f>
        <v>0</v>
      </c>
      <c r="M45" s="22">
        <f t="shared" si="70"/>
        <v>0</v>
      </c>
      <c r="N45" s="22">
        <f t="shared" si="70"/>
        <v>0</v>
      </c>
      <c r="O45" s="22">
        <f t="shared" si="70"/>
        <v>0</v>
      </c>
      <c r="P45" s="22">
        <f t="shared" si="70"/>
        <v>0</v>
      </c>
      <c r="Q45" s="22">
        <f t="shared" si="70"/>
        <v>0</v>
      </c>
    </row>
    <row r="46" spans="1:17" s="18" customFormat="1" x14ac:dyDescent="0.2">
      <c r="A46" s="61" t="s">
        <v>30</v>
      </c>
      <c r="B46" s="62"/>
      <c r="C46" s="50"/>
      <c r="D46" s="21" t="s">
        <v>15</v>
      </c>
      <c r="E46" s="22">
        <f>SUM(F46:Q46)</f>
        <v>386787.31927614671</v>
      </c>
      <c r="F46" s="22">
        <f>SUM(F48:F51)</f>
        <v>29878.424800000001</v>
      </c>
      <c r="G46" s="22">
        <f t="shared" ref="G46:Q46" si="71">SUM(G48:G51)</f>
        <v>27527.022000000001</v>
      </c>
      <c r="H46" s="22">
        <f t="shared" si="71"/>
        <v>27527.022000000001</v>
      </c>
      <c r="I46" s="22">
        <f t="shared" si="71"/>
        <v>28628.102879999999</v>
      </c>
      <c r="J46" s="22">
        <f t="shared" si="71"/>
        <v>29747.016686399998</v>
      </c>
      <c r="K46" s="22">
        <f t="shared" si="71"/>
        <v>30909.900735792005</v>
      </c>
      <c r="L46" s="22">
        <f t="shared" si="71"/>
        <v>32118.49024861776</v>
      </c>
      <c r="M46" s="22">
        <f t="shared" si="71"/>
        <v>33374.589146458376</v>
      </c>
      <c r="N46" s="22">
        <f t="shared" si="71"/>
        <v>34680.072778849491</v>
      </c>
      <c r="O46" s="22">
        <f t="shared" si="71"/>
        <v>36036.890758532238</v>
      </c>
      <c r="P46" s="22">
        <f t="shared" si="71"/>
        <v>37447.069909458151</v>
      </c>
      <c r="Q46" s="22">
        <f t="shared" si="71"/>
        <v>38912.71733203865</v>
      </c>
    </row>
    <row r="47" spans="1:17" s="18" customFormat="1" x14ac:dyDescent="0.2">
      <c r="A47" s="63"/>
      <c r="B47" s="64"/>
      <c r="C47" s="50"/>
      <c r="D47" s="23" t="s">
        <v>33</v>
      </c>
      <c r="E47" s="22">
        <f t="shared" si="59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</row>
    <row r="48" spans="1:17" x14ac:dyDescent="0.2">
      <c r="A48" s="63"/>
      <c r="B48" s="64"/>
      <c r="C48" s="50"/>
      <c r="D48" s="23" t="s">
        <v>16</v>
      </c>
      <c r="E48" s="22">
        <f t="shared" si="59"/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</row>
    <row r="49" spans="1:17" x14ac:dyDescent="0.2">
      <c r="A49" s="63"/>
      <c r="B49" s="64"/>
      <c r="C49" s="50"/>
      <c r="D49" s="23" t="s">
        <v>17</v>
      </c>
      <c r="E49" s="22">
        <f t="shared" si="59"/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</row>
    <row r="50" spans="1:17" ht="24" x14ac:dyDescent="0.2">
      <c r="A50" s="63"/>
      <c r="B50" s="64"/>
      <c r="C50" s="50"/>
      <c r="D50" s="23" t="s">
        <v>18</v>
      </c>
      <c r="E50" s="22">
        <f t="shared" si="59"/>
        <v>118748.86754949066</v>
      </c>
      <c r="F50" s="24">
        <v>13335.424800000001</v>
      </c>
      <c r="G50" s="24">
        <v>8190.3020000000006</v>
      </c>
      <c r="H50" s="24">
        <v>8190.3020000000006</v>
      </c>
      <c r="I50" s="24">
        <v>8517.9140800000005</v>
      </c>
      <c r="J50" s="24">
        <v>8832.4203343999998</v>
      </c>
      <c r="K50" s="24">
        <v>9158.7205297120017</v>
      </c>
      <c r="L50" s="24">
        <v>9497.2628342945627</v>
      </c>
      <c r="M50" s="24">
        <v>9848.5126355622469</v>
      </c>
      <c r="N50" s="24">
        <v>10212.953207517518</v>
      </c>
      <c r="O50" s="24">
        <v>10591.086404346979</v>
      </c>
      <c r="P50" s="24">
        <v>10983.433381105486</v>
      </c>
      <c r="Q50" s="24">
        <v>11390.53534255187</v>
      </c>
    </row>
    <row r="51" spans="1:17" x14ac:dyDescent="0.2">
      <c r="A51" s="65"/>
      <c r="B51" s="66"/>
      <c r="C51" s="50"/>
      <c r="D51" s="23" t="s">
        <v>19</v>
      </c>
      <c r="E51" s="22">
        <f t="shared" si="59"/>
        <v>268038.451726656</v>
      </c>
      <c r="F51" s="24">
        <v>16543</v>
      </c>
      <c r="G51" s="24">
        <v>19336.72</v>
      </c>
      <c r="H51" s="24">
        <v>19336.72</v>
      </c>
      <c r="I51" s="24">
        <v>20110.1888</v>
      </c>
      <c r="J51" s="24">
        <v>20914.596352</v>
      </c>
      <c r="K51" s="24">
        <v>21751.180206080004</v>
      </c>
      <c r="L51" s="24">
        <v>22621.227414323199</v>
      </c>
      <c r="M51" s="24">
        <v>23526.076510896131</v>
      </c>
      <c r="N51" s="24">
        <v>24467.119571331976</v>
      </c>
      <c r="O51" s="24">
        <v>25445.804354185257</v>
      </c>
      <c r="P51" s="24">
        <v>26463.636528352668</v>
      </c>
      <c r="Q51" s="24">
        <v>27522.181989486777</v>
      </c>
    </row>
    <row r="52" spans="1:17" x14ac:dyDescent="0.2">
      <c r="A52" s="67" t="s">
        <v>28</v>
      </c>
      <c r="B52" s="67"/>
      <c r="C52" s="20"/>
      <c r="D52" s="20"/>
      <c r="E52" s="22">
        <f t="shared" si="59"/>
        <v>0</v>
      </c>
      <c r="F52" s="22"/>
      <c r="G52" s="22"/>
      <c r="H52" s="22">
        <f t="shared" si="15"/>
        <v>0</v>
      </c>
      <c r="I52" s="22">
        <f t="shared" si="3"/>
        <v>0</v>
      </c>
      <c r="J52" s="22">
        <f t="shared" si="3"/>
        <v>0</v>
      </c>
      <c r="K52" s="22">
        <f t="shared" si="3"/>
        <v>0</v>
      </c>
      <c r="L52" s="22">
        <f t="shared" ref="L52:Q52" si="72">K52*1.03</f>
        <v>0</v>
      </c>
      <c r="M52" s="22">
        <f t="shared" si="72"/>
        <v>0</v>
      </c>
      <c r="N52" s="22">
        <f t="shared" si="72"/>
        <v>0</v>
      </c>
      <c r="O52" s="22">
        <f t="shared" si="72"/>
        <v>0</v>
      </c>
      <c r="P52" s="22">
        <f t="shared" si="72"/>
        <v>0</v>
      </c>
      <c r="Q52" s="22">
        <f t="shared" si="72"/>
        <v>0</v>
      </c>
    </row>
    <row r="53" spans="1:17" x14ac:dyDescent="0.2">
      <c r="A53" s="61" t="s">
        <v>32</v>
      </c>
      <c r="B53" s="62"/>
      <c r="C53" s="50"/>
      <c r="D53" s="21" t="s">
        <v>15</v>
      </c>
      <c r="E53" s="22">
        <f>SUM(F53:Q53)</f>
        <v>386787.31927614671</v>
      </c>
      <c r="F53" s="22">
        <f>SUM(F54:F58)</f>
        <v>29878.424800000001</v>
      </c>
      <c r="G53" s="22">
        <f t="shared" ref="G53:Q53" si="73">SUM(G54:G58)</f>
        <v>27527.022000000001</v>
      </c>
      <c r="H53" s="22">
        <f t="shared" si="73"/>
        <v>27527.022000000001</v>
      </c>
      <c r="I53" s="22">
        <f t="shared" si="73"/>
        <v>28628.102879999999</v>
      </c>
      <c r="J53" s="22">
        <f t="shared" si="73"/>
        <v>29747.016686399998</v>
      </c>
      <c r="K53" s="22">
        <f t="shared" si="73"/>
        <v>30909.900735792005</v>
      </c>
      <c r="L53" s="22">
        <f t="shared" si="73"/>
        <v>32118.49024861776</v>
      </c>
      <c r="M53" s="22">
        <f t="shared" si="73"/>
        <v>33374.589146458376</v>
      </c>
      <c r="N53" s="22">
        <f t="shared" si="73"/>
        <v>34680.072778849491</v>
      </c>
      <c r="O53" s="22">
        <f t="shared" si="73"/>
        <v>36036.890758532238</v>
      </c>
      <c r="P53" s="22">
        <f t="shared" si="73"/>
        <v>37447.069909458151</v>
      </c>
      <c r="Q53" s="22">
        <f t="shared" si="73"/>
        <v>38912.71733203865</v>
      </c>
    </row>
    <row r="54" spans="1:17" x14ac:dyDescent="0.2">
      <c r="A54" s="63"/>
      <c r="B54" s="64"/>
      <c r="C54" s="50"/>
      <c r="D54" s="23" t="s">
        <v>33</v>
      </c>
      <c r="E54" s="22">
        <f t="shared" si="59"/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</row>
    <row r="55" spans="1:17" x14ac:dyDescent="0.2">
      <c r="A55" s="63"/>
      <c r="B55" s="64"/>
      <c r="C55" s="50"/>
      <c r="D55" s="23" t="s">
        <v>16</v>
      </c>
      <c r="E55" s="22">
        <f t="shared" si="59"/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</row>
    <row r="56" spans="1:17" x14ac:dyDescent="0.2">
      <c r="A56" s="63"/>
      <c r="B56" s="64"/>
      <c r="C56" s="50"/>
      <c r="D56" s="23" t="s">
        <v>17</v>
      </c>
      <c r="E56" s="22">
        <f t="shared" si="59"/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</row>
    <row r="57" spans="1:17" ht="24" x14ac:dyDescent="0.2">
      <c r="A57" s="63"/>
      <c r="B57" s="64"/>
      <c r="C57" s="50"/>
      <c r="D57" s="23" t="s">
        <v>18</v>
      </c>
      <c r="E57" s="22">
        <f t="shared" si="59"/>
        <v>118748.86754949066</v>
      </c>
      <c r="F57" s="24">
        <v>13335.424800000001</v>
      </c>
      <c r="G57" s="24">
        <v>8190.3020000000006</v>
      </c>
      <c r="H57" s="24">
        <v>8190.3020000000006</v>
      </c>
      <c r="I57" s="24">
        <v>8517.9140800000005</v>
      </c>
      <c r="J57" s="24">
        <v>8832.4203343999998</v>
      </c>
      <c r="K57" s="24">
        <v>9158.7205297120017</v>
      </c>
      <c r="L57" s="24">
        <v>9497.2628342945627</v>
      </c>
      <c r="M57" s="24">
        <v>9848.5126355622469</v>
      </c>
      <c r="N57" s="24">
        <v>10212.953207517518</v>
      </c>
      <c r="O57" s="24">
        <v>10591.086404346979</v>
      </c>
      <c r="P57" s="24">
        <v>10983.433381105486</v>
      </c>
      <c r="Q57" s="24">
        <v>11390.53534255187</v>
      </c>
    </row>
    <row r="58" spans="1:17" x14ac:dyDescent="0.2">
      <c r="A58" s="65"/>
      <c r="B58" s="66"/>
      <c r="C58" s="50"/>
      <c r="D58" s="23" t="s">
        <v>19</v>
      </c>
      <c r="E58" s="22">
        <f t="shared" si="59"/>
        <v>268038.451726656</v>
      </c>
      <c r="F58" s="24">
        <v>16543</v>
      </c>
      <c r="G58" s="24">
        <v>19336.72</v>
      </c>
      <c r="H58" s="24">
        <v>19336.72</v>
      </c>
      <c r="I58" s="24">
        <v>20110.1888</v>
      </c>
      <c r="J58" s="24">
        <v>20914.596352</v>
      </c>
      <c r="K58" s="24">
        <v>21751.180206080004</v>
      </c>
      <c r="L58" s="24">
        <v>22621.227414323199</v>
      </c>
      <c r="M58" s="24">
        <v>23526.076510896131</v>
      </c>
      <c r="N58" s="24">
        <v>24467.119571331976</v>
      </c>
      <c r="O58" s="24">
        <v>25445.804354185257</v>
      </c>
      <c r="P58" s="24">
        <v>26463.636528352668</v>
      </c>
      <c r="Q58" s="24">
        <v>27522.181989486777</v>
      </c>
    </row>
  </sheetData>
  <mergeCells count="29"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2018-12-27T05:28:59Z</cp:lastPrinted>
  <dcterms:created xsi:type="dcterms:W3CDTF">2017-06-27T07:14:46Z</dcterms:created>
  <dcterms:modified xsi:type="dcterms:W3CDTF">2018-12-27T05:29:00Z</dcterms:modified>
</cp:coreProperties>
</file>