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МУ Администрация\Отдел экономики\Муниципальные программы\ПРОГРАММЫ НА 2018\Корсовет\09.06.2018\МП Развитие молодежной политики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Лист1!$4:$7</definedName>
    <definedName name="_xlnm.Print_Area" localSheetId="0">Лист1!$A$1:$I$44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H44" i="1"/>
  <c r="I44" i="1"/>
  <c r="F44" i="1"/>
  <c r="G43" i="1"/>
  <c r="H43" i="1"/>
  <c r="I43" i="1"/>
  <c r="F43" i="1"/>
  <c r="G42" i="1"/>
  <c r="H42" i="1"/>
  <c r="I42" i="1"/>
  <c r="F42" i="1"/>
  <c r="G41" i="1"/>
  <c r="H41" i="1"/>
  <c r="I41" i="1"/>
  <c r="F41" i="1"/>
  <c r="F40" i="1"/>
  <c r="G40" i="1"/>
  <c r="H40" i="1"/>
  <c r="I40" i="1"/>
  <c r="G38" i="1"/>
  <c r="H38" i="1"/>
  <c r="I38" i="1"/>
  <c r="F38" i="1"/>
  <c r="E37" i="1"/>
  <c r="G37" i="1"/>
  <c r="H37" i="1"/>
  <c r="I37" i="1"/>
  <c r="F37" i="1"/>
  <c r="G36" i="1"/>
  <c r="H36" i="1"/>
  <c r="I36" i="1"/>
  <c r="F36" i="1"/>
  <c r="G35" i="1"/>
  <c r="H35" i="1"/>
  <c r="I35" i="1"/>
  <c r="F35" i="1"/>
  <c r="G34" i="1"/>
  <c r="H34" i="1"/>
  <c r="I34" i="1"/>
  <c r="F34" i="1"/>
  <c r="G20" i="1"/>
  <c r="H20" i="1"/>
  <c r="I20" i="1"/>
  <c r="F20" i="1"/>
  <c r="E20" i="1" s="1"/>
  <c r="F33" i="1" l="1"/>
  <c r="E34" i="1"/>
  <c r="G25" i="1"/>
  <c r="H25" i="1"/>
  <c r="I25" i="1"/>
  <c r="F25" i="1"/>
  <c r="H24" i="1"/>
  <c r="I24" i="1"/>
  <c r="F24" i="1"/>
  <c r="G23" i="1"/>
  <c r="H23" i="1"/>
  <c r="I23" i="1"/>
  <c r="F23" i="1"/>
  <c r="H22" i="1"/>
  <c r="I22" i="1"/>
  <c r="G21" i="1"/>
  <c r="H21" i="1"/>
  <c r="I21" i="1"/>
  <c r="F21" i="1"/>
  <c r="G12" i="1"/>
  <c r="E21" i="1" l="1"/>
  <c r="G10" i="1"/>
  <c r="G22" i="1" s="1"/>
  <c r="E13" i="1"/>
  <c r="E40" i="1"/>
  <c r="G18" i="1" l="1"/>
  <c r="G24" i="1" l="1"/>
  <c r="E23" i="1"/>
  <c r="E25" i="1"/>
  <c r="E43" i="1" l="1"/>
  <c r="G8" i="1"/>
  <c r="F14" i="1"/>
  <c r="H14" i="1"/>
  <c r="I14" i="1"/>
  <c r="E15" i="1"/>
  <c r="E16" i="1"/>
  <c r="E17" i="1"/>
  <c r="G14" i="1"/>
  <c r="E19" i="1"/>
  <c r="E24" i="1" l="1"/>
  <c r="E18" i="1"/>
  <c r="E14" i="1" s="1"/>
  <c r="F10" i="1" l="1"/>
  <c r="F22" i="1" s="1"/>
  <c r="E22" i="1" l="1"/>
  <c r="H8" i="1"/>
  <c r="I8" i="1"/>
  <c r="F8" i="1"/>
  <c r="E9" i="1"/>
  <c r="E10" i="1"/>
  <c r="E36" i="1" l="1"/>
  <c r="E38" i="1"/>
  <c r="E33" i="1" s="1"/>
  <c r="E35" i="1"/>
  <c r="E11" i="1"/>
  <c r="E8" i="1" s="1"/>
  <c r="E12" i="1"/>
  <c r="E42" i="1" l="1"/>
  <c r="E44" i="1"/>
  <c r="E41" i="1" l="1"/>
  <c r="E39" i="1" s="1"/>
  <c r="F39" i="1" l="1"/>
  <c r="I33" i="1" l="1"/>
  <c r="H33" i="1"/>
  <c r="G33" i="1"/>
  <c r="H39" i="1" l="1"/>
  <c r="I39" i="1"/>
  <c r="G39" i="1" l="1"/>
</calcChain>
</file>

<file path=xl/sharedStrings.xml><?xml version="1.0" encoding="utf-8"?>
<sst xmlns="http://schemas.openxmlformats.org/spreadsheetml/2006/main" count="54" uniqueCount="24">
  <si>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</si>
  <si>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</si>
  <si>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</si>
  <si>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</si>
  <si>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</si>
  <si>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</si>
  <si>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</si>
  <si>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</si>
  <si>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</si>
  <si>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</si>
  <si>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</si>
  <si>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</si>
  <si>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 xml:space="preserve"> бюджет городского поселения</t>
  </si>
  <si>
    <t>Итого по муниципальной программе</t>
  </si>
  <si>
    <t xml:space="preserve"> МУ Администрация гп.Пойковский/МКУ "Служба ЖКХ и благоустройства гп.Пойковский" Отдел занятости подростков и молодежи</t>
  </si>
  <si>
    <t xml:space="preserve">МУ Администрация гп.Пойковский/МКУ "Служба ЖКХ и благоустройства гп.Пойковский" Отдел занятости подростков и молодежи 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</si>
  <si>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</si>
  <si>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</si>
  <si>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</si>
  <si>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</si>
  <si>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Временное трудоустройство подростков  и профессиональная ориентация несовершеннолетних (показатель №1)</t>
  </si>
  <si>
    <t>Вовлечение молодежи в социально-активную деятельность (показатели №2-5)</t>
  </si>
  <si>
    <t>федеральный бюджет</t>
  </si>
  <si>
    <t>Ответственный исполнитель   (МУ Администрация гп.Пойковский/МКУ "Служба ЖКХ и благоустройства гп.Пойковский" Отдел занятости подростков и молодежи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</si>
</sst>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_-* #,##0.00000\ _₽_-;\-* #,##0.00000\ _₽_-;_-* &quot;-&quot;?????\ _₽_-;_-@_-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topLeftCell="A6" zoomScale="70" zoomScaleNormal="70" zoomScaleSheetLayoutView="55" workbookViewId="0">
      <selection activeCell="F44" sqref="F44:I44"/>
    </sheetView>
  </sheetViews>
  <sheetFormatPr defaultRowHeight="16.5" x14ac:dyDescent="0.25"/>
  <cols>
    <col min="1" max="1" width="11.28515625" style="1" customWidth="1"/>
    <col min="2" max="2" width="60.7109375" style="1" customWidth="1"/>
    <col min="3" max="3" width="52" style="1" customWidth="1"/>
    <col min="4" max="4" width="34.5703125" style="1" customWidth="1"/>
    <col min="5" max="5" width="23.42578125" style="1" customWidth="1"/>
    <col min="6" max="6" width="20.28515625" style="1" customWidth="1"/>
    <col min="7" max="7" width="21.5703125" style="1" customWidth="1"/>
    <col min="8" max="8" width="20.85546875" style="1" customWidth="1"/>
    <col min="9" max="9" width="21.5703125" style="1" customWidth="1"/>
    <col min="10" max="10" width="9.140625" style="1"/>
    <col min="11" max="11" width="14.42578125" style="1" bestFit="1" customWidth="1"/>
    <col min="12" max="12" width="9.140625" style="1"/>
    <col min="13" max="13" width="22.42578125" style="1" customWidth="1"/>
    <col min="14" max="16384" width="9.140625" style="1"/>
  </cols>
  <sheetData>
    <row r="1" spans="1:9" x14ac:dyDescent="0.25">
      <c r="I1" s="1" t="s">
        <v>11</v>
      </c>
    </row>
    <row r="2" spans="1:9" x14ac:dyDescent="0.25">
      <c r="B2" s="20" t="s">
        <v>10</v>
      </c>
      <c r="C2" s="20"/>
      <c r="D2" s="20"/>
      <c r="E2" s="20"/>
      <c r="F2" s="20"/>
      <c r="G2" s="20"/>
      <c r="H2" s="20"/>
    </row>
    <row r="4" spans="1:9" ht="35.25" customHeight="1" x14ac:dyDescent="0.25">
      <c r="A4" s="17" t="s">
        <v>3</v>
      </c>
      <c r="B4" s="17" t="s">
        <v>0</v>
      </c>
      <c r="C4" s="17" t="s">
        <v>1</v>
      </c>
      <c r="D4" s="17" t="s">
        <v>2</v>
      </c>
      <c r="E4" s="17" t="s">
        <v>4</v>
      </c>
      <c r="F4" s="17"/>
      <c r="G4" s="17"/>
      <c r="H4" s="17"/>
      <c r="I4" s="17"/>
    </row>
    <row r="5" spans="1:9" ht="33.75" customHeight="1" x14ac:dyDescent="0.25">
      <c r="A5" s="17"/>
      <c r="B5" s="17"/>
      <c r="C5" s="17"/>
      <c r="D5" s="17"/>
      <c r="E5" s="18" t="s">
        <v>5</v>
      </c>
      <c r="F5" s="18" t="s">
        <v>6</v>
      </c>
      <c r="G5" s="18"/>
      <c r="H5" s="18"/>
      <c r="I5" s="18"/>
    </row>
    <row r="6" spans="1:9" ht="15.75" customHeight="1" x14ac:dyDescent="0.25">
      <c r="A6" s="17"/>
      <c r="B6" s="17"/>
      <c r="C6" s="17"/>
      <c r="D6" s="17"/>
      <c r="E6" s="18"/>
      <c r="F6" s="11">
        <v>2017</v>
      </c>
      <c r="G6" s="11">
        <v>2018</v>
      </c>
      <c r="H6" s="11">
        <v>2019</v>
      </c>
      <c r="I6" s="11">
        <v>2020</v>
      </c>
    </row>
    <row r="7" spans="1:9" ht="17.25" customHeigh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</row>
    <row r="8" spans="1:9" ht="18.75" customHeight="1" x14ac:dyDescent="0.25">
      <c r="A8" s="18">
        <v>1</v>
      </c>
      <c r="B8" s="29" t="s">
        <v>20</v>
      </c>
      <c r="C8" s="19" t="s">
        <v>14</v>
      </c>
      <c r="D8" s="7" t="s">
        <v>5</v>
      </c>
      <c r="E8" s="15">
        <f>SUM(E10:E13)</f>
        <v>2660.0713000000001</v>
      </c>
      <c r="F8" s="15">
        <f>SUM(F9:F13)</f>
        <v>448.07130000000001</v>
      </c>
      <c r="G8" s="15">
        <f>SUM(G9:G13)</f>
        <v>712</v>
      </c>
      <c r="H8" s="15">
        <f t="shared" ref="H8:I8" si="0">SUM(H9:H13)</f>
        <v>700</v>
      </c>
      <c r="I8" s="15">
        <f t="shared" si="0"/>
        <v>800</v>
      </c>
    </row>
    <row r="9" spans="1:9" ht="15" customHeight="1" x14ac:dyDescent="0.25">
      <c r="A9" s="18"/>
      <c r="B9" s="29"/>
      <c r="C9" s="19"/>
      <c r="D9" s="11" t="s">
        <v>22</v>
      </c>
      <c r="E9" s="13">
        <f>SUM(F9:I9)</f>
        <v>0</v>
      </c>
      <c r="F9" s="13">
        <v>0</v>
      </c>
      <c r="G9" s="13">
        <v>0</v>
      </c>
      <c r="H9" s="13">
        <v>0</v>
      </c>
      <c r="I9" s="13">
        <v>0</v>
      </c>
    </row>
    <row r="10" spans="1:9" ht="35.25" customHeight="1" x14ac:dyDescent="0.25">
      <c r="A10" s="18"/>
      <c r="B10" s="29"/>
      <c r="C10" s="19"/>
      <c r="D10" s="2" t="s">
        <v>7</v>
      </c>
      <c r="E10" s="13">
        <f>SUM(F10:I10)</f>
        <v>166.07130000000001</v>
      </c>
      <c r="F10" s="13">
        <f>56-1.9287</f>
        <v>54.071300000000001</v>
      </c>
      <c r="G10" s="8">
        <f>0+112</f>
        <v>112</v>
      </c>
      <c r="H10" s="13">
        <v>0</v>
      </c>
      <c r="I10" s="13">
        <v>0</v>
      </c>
    </row>
    <row r="11" spans="1:9" ht="34.5" customHeight="1" x14ac:dyDescent="0.25">
      <c r="A11" s="18"/>
      <c r="B11" s="29"/>
      <c r="C11" s="19"/>
      <c r="D11" s="2" t="s">
        <v>8</v>
      </c>
      <c r="E11" s="13">
        <f t="shared" ref="E11:E12" si="1">SUM(F11:I11)</f>
        <v>0</v>
      </c>
      <c r="F11" s="13">
        <v>0</v>
      </c>
      <c r="G11" s="13">
        <v>0</v>
      </c>
      <c r="H11" s="13">
        <v>0</v>
      </c>
      <c r="I11" s="13">
        <v>0</v>
      </c>
    </row>
    <row r="12" spans="1:9" ht="35.25" customHeight="1" x14ac:dyDescent="0.25">
      <c r="A12" s="18"/>
      <c r="B12" s="29"/>
      <c r="C12" s="19"/>
      <c r="D12" s="2" t="s">
        <v>12</v>
      </c>
      <c r="E12" s="13">
        <f t="shared" si="1"/>
        <v>2494</v>
      </c>
      <c r="F12" s="13">
        <v>394</v>
      </c>
      <c r="G12" s="14">
        <f>600</f>
        <v>600</v>
      </c>
      <c r="H12" s="13">
        <v>700</v>
      </c>
      <c r="I12" s="13">
        <v>800</v>
      </c>
    </row>
    <row r="13" spans="1:9" ht="24" customHeight="1" x14ac:dyDescent="0.25">
      <c r="A13" s="18"/>
      <c r="B13" s="29"/>
      <c r="C13" s="19"/>
      <c r="D13" s="2" t="s">
        <v>9</v>
      </c>
      <c r="E13" s="13">
        <f>SUM(F13:I13)</f>
        <v>0</v>
      </c>
      <c r="F13" s="13">
        <v>0</v>
      </c>
      <c r="G13" s="13">
        <v>0</v>
      </c>
      <c r="H13" s="13">
        <v>0</v>
      </c>
      <c r="I13" s="13">
        <v>0</v>
      </c>
    </row>
    <row r="14" spans="1:9" ht="22.5" customHeight="1" x14ac:dyDescent="0.25">
      <c r="A14" s="18">
        <v>2</v>
      </c>
      <c r="B14" s="19" t="s">
        <v>21</v>
      </c>
      <c r="C14" s="19" t="s">
        <v>15</v>
      </c>
      <c r="D14" s="7" t="s">
        <v>5</v>
      </c>
      <c r="E14" s="15">
        <f>SUM(E16:E19)</f>
        <v>4645.3500000000004</v>
      </c>
      <c r="F14" s="15">
        <f>SUM(F15:F19)</f>
        <v>707.35</v>
      </c>
      <c r="G14" s="15">
        <f t="shared" ref="G14:I14" si="2">SUM(G15:G19)</f>
        <v>1422</v>
      </c>
      <c r="H14" s="15">
        <f t="shared" si="2"/>
        <v>1252</v>
      </c>
      <c r="I14" s="15">
        <f t="shared" si="2"/>
        <v>1264</v>
      </c>
    </row>
    <row r="15" spans="1:9" x14ac:dyDescent="0.25">
      <c r="A15" s="18"/>
      <c r="B15" s="19"/>
      <c r="C15" s="19"/>
      <c r="D15" s="11" t="s">
        <v>22</v>
      </c>
      <c r="E15" s="13">
        <f>SUM(F15:I15)</f>
        <v>0</v>
      </c>
      <c r="F15" s="13">
        <v>0</v>
      </c>
      <c r="G15" s="13">
        <v>0</v>
      </c>
      <c r="H15" s="13">
        <v>0</v>
      </c>
      <c r="I15" s="13">
        <v>0</v>
      </c>
    </row>
    <row r="16" spans="1:9" x14ac:dyDescent="0.25">
      <c r="A16" s="18"/>
      <c r="B16" s="19"/>
      <c r="C16" s="19"/>
      <c r="D16" s="2" t="s">
        <v>7</v>
      </c>
      <c r="E16" s="13">
        <f>SUM(F16:I16)</f>
        <v>0</v>
      </c>
      <c r="F16" s="13">
        <v>0</v>
      </c>
      <c r="G16" s="13">
        <v>0</v>
      </c>
      <c r="H16" s="13">
        <v>0</v>
      </c>
      <c r="I16" s="13">
        <v>0</v>
      </c>
    </row>
    <row r="17" spans="1:9" x14ac:dyDescent="0.25">
      <c r="A17" s="18"/>
      <c r="B17" s="19"/>
      <c r="C17" s="19"/>
      <c r="D17" s="2" t="s">
        <v>8</v>
      </c>
      <c r="E17" s="13">
        <f t="shared" ref="E17:E19" si="3">SUM(F17:I17)</f>
        <v>0</v>
      </c>
      <c r="F17" s="13">
        <v>0</v>
      </c>
      <c r="G17" s="13">
        <v>0</v>
      </c>
      <c r="H17" s="13">
        <v>0</v>
      </c>
      <c r="I17" s="13">
        <v>0</v>
      </c>
    </row>
    <row r="18" spans="1:9" ht="33" x14ac:dyDescent="0.25">
      <c r="A18" s="18"/>
      <c r="B18" s="19"/>
      <c r="C18" s="19"/>
      <c r="D18" s="2" t="s">
        <v>12</v>
      </c>
      <c r="E18" s="13">
        <f>SUM(F18:I18)</f>
        <v>3745.35</v>
      </c>
      <c r="F18" s="13">
        <v>707.35</v>
      </c>
      <c r="G18" s="13">
        <f>1052+70</f>
        <v>1122</v>
      </c>
      <c r="H18" s="13">
        <v>952</v>
      </c>
      <c r="I18" s="13">
        <v>964</v>
      </c>
    </row>
    <row r="19" spans="1:9" x14ac:dyDescent="0.25">
      <c r="A19" s="18"/>
      <c r="B19" s="19"/>
      <c r="C19" s="19"/>
      <c r="D19" s="2" t="s">
        <v>9</v>
      </c>
      <c r="E19" s="13">
        <f t="shared" si="3"/>
        <v>900</v>
      </c>
      <c r="F19" s="13">
        <v>0</v>
      </c>
      <c r="G19" s="13">
        <v>300</v>
      </c>
      <c r="H19" s="13">
        <v>300</v>
      </c>
      <c r="I19" s="13">
        <v>300</v>
      </c>
    </row>
    <row r="20" spans="1:9" x14ac:dyDescent="0.25">
      <c r="A20" s="23" t="s">
        <v>13</v>
      </c>
      <c r="B20" s="24"/>
      <c r="C20" s="30"/>
      <c r="D20" s="4" t="s">
        <v>5</v>
      </c>
      <c r="E20" s="16">
        <f>F20+G20+H20+I20</f>
        <v>7305.4213</v>
      </c>
      <c r="F20" s="16">
        <f>SUM(F21:F25)</f>
        <v>1155.4213</v>
      </c>
      <c r="G20" s="16">
        <f t="shared" ref="G20:I20" si="4">SUM(G21:G25)</f>
        <v>2134</v>
      </c>
      <c r="H20" s="16">
        <f t="shared" si="4"/>
        <v>1952</v>
      </c>
      <c r="I20" s="16">
        <f t="shared" si="4"/>
        <v>2064</v>
      </c>
    </row>
    <row r="21" spans="1:9" x14ac:dyDescent="0.25">
      <c r="A21" s="25"/>
      <c r="B21" s="26"/>
      <c r="C21" s="30"/>
      <c r="D21" s="7" t="s">
        <v>22</v>
      </c>
      <c r="E21" s="15">
        <f>SUM(F21:I21)</f>
        <v>0</v>
      </c>
      <c r="F21" s="15">
        <f>F9+F15</f>
        <v>0</v>
      </c>
      <c r="G21" s="15">
        <f>G9+G15</f>
        <v>0</v>
      </c>
      <c r="H21" s="15">
        <f>H9+H15</f>
        <v>0</v>
      </c>
      <c r="I21" s="15">
        <f>I9+I15</f>
        <v>0</v>
      </c>
    </row>
    <row r="22" spans="1:9" ht="33" x14ac:dyDescent="0.25">
      <c r="A22" s="25"/>
      <c r="B22" s="26"/>
      <c r="C22" s="30"/>
      <c r="D22" s="5" t="s">
        <v>7</v>
      </c>
      <c r="E22" s="15">
        <f t="shared" ref="E22:E25" si="5">SUM(F22:I22)</f>
        <v>166.07130000000001</v>
      </c>
      <c r="F22" s="15">
        <f>F10+F16</f>
        <v>54.071300000000001</v>
      </c>
      <c r="G22" s="15">
        <f>G10+G16</f>
        <v>112</v>
      </c>
      <c r="H22" s="15">
        <f>H10+H16</f>
        <v>0</v>
      </c>
      <c r="I22" s="15">
        <f>I10+I16</f>
        <v>0</v>
      </c>
    </row>
    <row r="23" spans="1:9" x14ac:dyDescent="0.25">
      <c r="A23" s="25"/>
      <c r="B23" s="26"/>
      <c r="C23" s="30"/>
      <c r="D23" s="5" t="s">
        <v>8</v>
      </c>
      <c r="E23" s="15">
        <f t="shared" si="5"/>
        <v>0</v>
      </c>
      <c r="F23" s="15">
        <f>F11+F17</f>
        <v>0</v>
      </c>
      <c r="G23" s="15">
        <f>G11+G17</f>
        <v>0</v>
      </c>
      <c r="H23" s="15">
        <f>H11+H17</f>
        <v>0</v>
      </c>
      <c r="I23" s="15">
        <f>I11+I17</f>
        <v>0</v>
      </c>
    </row>
    <row r="24" spans="1:9" ht="33" x14ac:dyDescent="0.25">
      <c r="A24" s="25"/>
      <c r="B24" s="26"/>
      <c r="C24" s="30"/>
      <c r="D24" s="9" t="s">
        <v>12</v>
      </c>
      <c r="E24" s="15">
        <f t="shared" si="5"/>
        <v>6239.35</v>
      </c>
      <c r="F24" s="15">
        <f>F12+F18</f>
        <v>1101.3499999999999</v>
      </c>
      <c r="G24" s="15">
        <f>G12+G18</f>
        <v>1722</v>
      </c>
      <c r="H24" s="15">
        <f>H12+H18</f>
        <v>1652</v>
      </c>
      <c r="I24" s="15">
        <f>I12+I18</f>
        <v>1764</v>
      </c>
    </row>
    <row r="25" spans="1:9" x14ac:dyDescent="0.25">
      <c r="A25" s="27"/>
      <c r="B25" s="28"/>
      <c r="C25" s="30"/>
      <c r="D25" s="5" t="s">
        <v>9</v>
      </c>
      <c r="E25" s="15">
        <f t="shared" si="5"/>
        <v>900</v>
      </c>
      <c r="F25" s="15">
        <f>F13+F19</f>
        <v>0</v>
      </c>
      <c r="G25" s="15">
        <f>G13+G19</f>
        <v>300</v>
      </c>
      <c r="H25" s="15">
        <f>H13+H19</f>
        <v>300</v>
      </c>
      <c r="I25" s="15">
        <f>I13+I19</f>
        <v>300</v>
      </c>
    </row>
    <row r="26" spans="1:9" x14ac:dyDescent="0.25">
      <c r="A26" s="21" t="s">
        <v>6</v>
      </c>
      <c r="B26" s="21"/>
      <c r="C26" s="3"/>
      <c r="D26" s="3"/>
      <c r="E26" s="12"/>
      <c r="F26" s="12"/>
      <c r="G26" s="12"/>
      <c r="H26" s="12"/>
      <c r="I26" s="12"/>
    </row>
    <row r="27" spans="1:9" x14ac:dyDescent="0.25">
      <c r="A27" s="21" t="s">
        <v>16</v>
      </c>
      <c r="B27" s="21"/>
      <c r="C27" s="22"/>
      <c r="D27" s="3" t="s">
        <v>5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</row>
    <row r="28" spans="1:9" x14ac:dyDescent="0.25">
      <c r="A28" s="21"/>
      <c r="B28" s="21"/>
      <c r="C28" s="22"/>
      <c r="D28" s="10" t="s">
        <v>22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</row>
    <row r="29" spans="1:9" x14ac:dyDescent="0.25">
      <c r="A29" s="21"/>
      <c r="B29" s="21"/>
      <c r="C29" s="22"/>
      <c r="D29" s="3" t="s">
        <v>7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</row>
    <row r="30" spans="1:9" x14ac:dyDescent="0.25">
      <c r="A30" s="21"/>
      <c r="B30" s="21"/>
      <c r="C30" s="22"/>
      <c r="D30" s="3" t="s">
        <v>8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</row>
    <row r="31" spans="1:9" ht="33" x14ac:dyDescent="0.25">
      <c r="A31" s="21"/>
      <c r="B31" s="21"/>
      <c r="C31" s="22"/>
      <c r="D31" s="3" t="s">
        <v>17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</row>
    <row r="32" spans="1:9" x14ac:dyDescent="0.25">
      <c r="A32" s="21"/>
      <c r="B32" s="21"/>
      <c r="C32" s="22"/>
      <c r="D32" s="3" t="s">
        <v>18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</row>
    <row r="33" spans="1:11" x14ac:dyDescent="0.25">
      <c r="A33" s="21" t="s">
        <v>19</v>
      </c>
      <c r="B33" s="21"/>
      <c r="C33" s="22"/>
      <c r="D33" s="6" t="s">
        <v>5</v>
      </c>
      <c r="E33" s="16">
        <f>E34+E35+E36+E37+E38</f>
        <v>7305.4213</v>
      </c>
      <c r="F33" s="16">
        <f>SUM(F35:F38)</f>
        <v>1155.4213</v>
      </c>
      <c r="G33" s="16">
        <f>SUM(G35:G38)</f>
        <v>2134</v>
      </c>
      <c r="H33" s="16">
        <f t="shared" ref="H33:I33" si="6">SUM(H35:H38)</f>
        <v>1952</v>
      </c>
      <c r="I33" s="16">
        <f t="shared" si="6"/>
        <v>2064</v>
      </c>
      <c r="K33" s="31"/>
    </row>
    <row r="34" spans="1:11" x14ac:dyDescent="0.25">
      <c r="A34" s="21"/>
      <c r="B34" s="21"/>
      <c r="C34" s="22"/>
      <c r="D34" s="10" t="s">
        <v>22</v>
      </c>
      <c r="E34" s="13">
        <f>SUM(F34:I34)</f>
        <v>0</v>
      </c>
      <c r="F34" s="13">
        <f>F9+F15</f>
        <v>0</v>
      </c>
      <c r="G34" s="13">
        <f t="shared" ref="G34:I34" si="7">G9+G15</f>
        <v>0</v>
      </c>
      <c r="H34" s="13">
        <f t="shared" si="7"/>
        <v>0</v>
      </c>
      <c r="I34" s="13">
        <f t="shared" si="7"/>
        <v>0</v>
      </c>
    </row>
    <row r="35" spans="1:11" x14ac:dyDescent="0.25">
      <c r="A35" s="21"/>
      <c r="B35" s="21"/>
      <c r="C35" s="22"/>
      <c r="D35" s="3" t="s">
        <v>7</v>
      </c>
      <c r="E35" s="13">
        <f>SUM(F35:I35)</f>
        <v>166.07130000000001</v>
      </c>
      <c r="F35" s="13">
        <f>F10+F16</f>
        <v>54.071300000000001</v>
      </c>
      <c r="G35" s="13">
        <f t="shared" ref="G35:I35" si="8">G10+G16</f>
        <v>112</v>
      </c>
      <c r="H35" s="13">
        <f t="shared" si="8"/>
        <v>0</v>
      </c>
      <c r="I35" s="13">
        <f t="shared" si="8"/>
        <v>0</v>
      </c>
    </row>
    <row r="36" spans="1:11" x14ac:dyDescent="0.25">
      <c r="A36" s="21"/>
      <c r="B36" s="21"/>
      <c r="C36" s="22"/>
      <c r="D36" s="3" t="s">
        <v>8</v>
      </c>
      <c r="E36" s="13">
        <f t="shared" ref="E36:E38" si="9">SUM(F36:I36)</f>
        <v>0</v>
      </c>
      <c r="F36" s="13">
        <f>F11+F17</f>
        <v>0</v>
      </c>
      <c r="G36" s="13">
        <f t="shared" ref="G36:I36" si="10">G11+G17</f>
        <v>0</v>
      </c>
      <c r="H36" s="13">
        <f t="shared" si="10"/>
        <v>0</v>
      </c>
      <c r="I36" s="13">
        <f t="shared" si="10"/>
        <v>0</v>
      </c>
    </row>
    <row r="37" spans="1:11" ht="33" x14ac:dyDescent="0.25">
      <c r="A37" s="21"/>
      <c r="B37" s="21"/>
      <c r="C37" s="22"/>
      <c r="D37" s="3" t="s">
        <v>17</v>
      </c>
      <c r="E37" s="13">
        <f>SUM(F37:I37)</f>
        <v>6239.35</v>
      </c>
      <c r="F37" s="13">
        <f>F12+F18</f>
        <v>1101.3499999999999</v>
      </c>
      <c r="G37" s="13">
        <f t="shared" ref="G37:I37" si="11">G12+G18</f>
        <v>1722</v>
      </c>
      <c r="H37" s="13">
        <f t="shared" si="11"/>
        <v>1652</v>
      </c>
      <c r="I37" s="13">
        <f t="shared" si="11"/>
        <v>1764</v>
      </c>
    </row>
    <row r="38" spans="1:11" x14ac:dyDescent="0.25">
      <c r="A38" s="21"/>
      <c r="B38" s="21"/>
      <c r="C38" s="22"/>
      <c r="D38" s="3" t="s">
        <v>18</v>
      </c>
      <c r="E38" s="13">
        <f t="shared" si="9"/>
        <v>900</v>
      </c>
      <c r="F38" s="13">
        <f>F13+F19</f>
        <v>0</v>
      </c>
      <c r="G38" s="13">
        <f t="shared" ref="G38:I38" si="12">G13+G19</f>
        <v>300</v>
      </c>
      <c r="H38" s="13">
        <f t="shared" si="12"/>
        <v>300</v>
      </c>
      <c r="I38" s="13">
        <f t="shared" si="12"/>
        <v>300</v>
      </c>
    </row>
    <row r="39" spans="1:11" x14ac:dyDescent="0.25">
      <c r="A39" s="21" t="s">
        <v>23</v>
      </c>
      <c r="B39" s="21"/>
      <c r="C39" s="22"/>
      <c r="D39" s="6" t="s">
        <v>5</v>
      </c>
      <c r="E39" s="15">
        <f>E40+E41+E42+E43+E44</f>
        <v>7305.4213</v>
      </c>
      <c r="F39" s="15">
        <f>F20</f>
        <v>1155.4213</v>
      </c>
      <c r="G39" s="15">
        <f>G20</f>
        <v>2134</v>
      </c>
      <c r="H39" s="15">
        <f>H20</f>
        <v>1952</v>
      </c>
      <c r="I39" s="15">
        <f>I20</f>
        <v>2064</v>
      </c>
    </row>
    <row r="40" spans="1:11" x14ac:dyDescent="0.25">
      <c r="A40" s="21"/>
      <c r="B40" s="21"/>
      <c r="C40" s="22"/>
      <c r="D40" s="10" t="s">
        <v>22</v>
      </c>
      <c r="E40" s="13">
        <f t="shared" ref="E40:E43" si="13">SUM(F40:I40)</f>
        <v>0</v>
      </c>
      <c r="F40" s="13">
        <f>F9+F15</f>
        <v>0</v>
      </c>
      <c r="G40" s="13">
        <f t="shared" ref="G40:I40" si="14">G9+G15</f>
        <v>0</v>
      </c>
      <c r="H40" s="13">
        <f t="shared" si="14"/>
        <v>0</v>
      </c>
      <c r="I40" s="13">
        <f t="shared" si="14"/>
        <v>0</v>
      </c>
    </row>
    <row r="41" spans="1:11" x14ac:dyDescent="0.25">
      <c r="A41" s="21"/>
      <c r="B41" s="21"/>
      <c r="C41" s="22"/>
      <c r="D41" s="3" t="s">
        <v>7</v>
      </c>
      <c r="E41" s="13">
        <f t="shared" si="13"/>
        <v>166.07130000000001</v>
      </c>
      <c r="F41" s="13">
        <f>F10+F16</f>
        <v>54.071300000000001</v>
      </c>
      <c r="G41" s="13">
        <f t="shared" ref="G41:I41" si="15">G10+G16</f>
        <v>112</v>
      </c>
      <c r="H41" s="13">
        <f t="shared" si="15"/>
        <v>0</v>
      </c>
      <c r="I41" s="13">
        <f t="shared" si="15"/>
        <v>0</v>
      </c>
    </row>
    <row r="42" spans="1:11" x14ac:dyDescent="0.25">
      <c r="A42" s="21"/>
      <c r="B42" s="21"/>
      <c r="C42" s="22"/>
      <c r="D42" s="3" t="s">
        <v>8</v>
      </c>
      <c r="E42" s="13">
        <f t="shared" si="13"/>
        <v>0</v>
      </c>
      <c r="F42" s="13">
        <f>F11+F17</f>
        <v>0</v>
      </c>
      <c r="G42" s="13">
        <f t="shared" ref="G42:I42" si="16">G11+G17</f>
        <v>0</v>
      </c>
      <c r="H42" s="13">
        <f t="shared" si="16"/>
        <v>0</v>
      </c>
      <c r="I42" s="13">
        <f t="shared" si="16"/>
        <v>0</v>
      </c>
    </row>
    <row r="43" spans="1:11" ht="33" x14ac:dyDescent="0.25">
      <c r="A43" s="21"/>
      <c r="B43" s="21"/>
      <c r="C43" s="22"/>
      <c r="D43" s="3" t="s">
        <v>17</v>
      </c>
      <c r="E43" s="13">
        <f t="shared" si="13"/>
        <v>6239.35</v>
      </c>
      <c r="F43" s="13">
        <f>F12+F18</f>
        <v>1101.3499999999999</v>
      </c>
      <c r="G43" s="13">
        <f t="shared" ref="G43:I43" si="17">G12+G18</f>
        <v>1722</v>
      </c>
      <c r="H43" s="13">
        <f t="shared" si="17"/>
        <v>1652</v>
      </c>
      <c r="I43" s="13">
        <f t="shared" si="17"/>
        <v>1764</v>
      </c>
    </row>
    <row r="44" spans="1:11" x14ac:dyDescent="0.25">
      <c r="A44" s="21"/>
      <c r="B44" s="21"/>
      <c r="C44" s="22"/>
      <c r="D44" s="3" t="s">
        <v>18</v>
      </c>
      <c r="E44" s="13">
        <f>SUM(F44:I44)</f>
        <v>900</v>
      </c>
      <c r="F44" s="13">
        <f>F13+F19</f>
        <v>0</v>
      </c>
      <c r="G44" s="13">
        <f t="shared" ref="G44:I44" si="18">G13+G19</f>
        <v>300</v>
      </c>
      <c r="H44" s="13">
        <f t="shared" si="18"/>
        <v>300</v>
      </c>
      <c r="I44" s="13">
        <f t="shared" si="18"/>
        <v>300</v>
      </c>
    </row>
  </sheetData>
  <mergeCells count="23">
    <mergeCell ref="A20:B25"/>
    <mergeCell ref="B8:B13"/>
    <mergeCell ref="C8:C13"/>
    <mergeCell ref="A8:A13"/>
    <mergeCell ref="C20:C25"/>
    <mergeCell ref="A39:B44"/>
    <mergeCell ref="C39:C44"/>
    <mergeCell ref="A26:B26"/>
    <mergeCell ref="A27:B32"/>
    <mergeCell ref="C27:C32"/>
    <mergeCell ref="A33:B38"/>
    <mergeCell ref="C33:C38"/>
    <mergeCell ref="B2:H2"/>
    <mergeCell ref="D4:D6"/>
    <mergeCell ref="E5:E6"/>
    <mergeCell ref="F5:I5"/>
    <mergeCell ref="E4:I4"/>
    <mergeCell ref="B4:B6"/>
    <mergeCell ref="A4:A6"/>
    <mergeCell ref="C4:C6"/>
    <mergeCell ref="A14:A19"/>
    <mergeCell ref="B14:B19"/>
    <mergeCell ref="C14:C19"/>
  </mergeCells>
  <printOptions horizontalCentered="1"/>
  <pageMargins left="0" right="0" top="0.78740157480314965" bottom="0" header="0" footer="0"/>
  <pageSetup paperSize="9" scale="54" fitToHeight="0" orientation="landscape" r:id="rId1"/>
  <rowBreaks count="1" manualBreakCount="1">
    <brk id="4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Туйкина И В</cp:lastModifiedBy>
  <cp:lastPrinted>2018-07-19T10:33:14Z</cp:lastPrinted>
  <dcterms:created xsi:type="dcterms:W3CDTF">2015-11-05T11:09:37Z</dcterms:created>
  <dcterms:modified xsi:type="dcterms:W3CDTF">2018-07-19T10:34:12Z</dcterms:modified>
</cp:coreProperties>
</file>