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8\09 Защита ГоиЧС\МП\внес.изм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E44" i="4" l="1"/>
  <c r="E31" i="4"/>
  <c r="E13" i="4"/>
  <c r="F14" i="4"/>
  <c r="E18" i="4"/>
  <c r="E17" i="4"/>
  <c r="I20" i="4"/>
  <c r="H20" i="4"/>
  <c r="G20" i="4"/>
  <c r="E24" i="4"/>
  <c r="E25" i="4"/>
  <c r="E20" i="4" l="1"/>
  <c r="G12" i="4"/>
  <c r="G25" i="4" l="1"/>
  <c r="G13" i="4"/>
  <c r="G14" i="4" l="1"/>
  <c r="E14" i="4" s="1"/>
  <c r="G8" i="4"/>
  <c r="G31" i="4"/>
  <c r="G30" i="4"/>
  <c r="I30" i="4" l="1"/>
  <c r="I43" i="4" s="1"/>
  <c r="H30" i="4"/>
  <c r="H31" i="4"/>
  <c r="I31" i="4"/>
  <c r="H43" i="4"/>
  <c r="F30" i="4"/>
  <c r="E30" i="4" s="1"/>
  <c r="F27" i="4"/>
  <c r="G47" i="4"/>
  <c r="H47" i="4"/>
  <c r="E47" i="4" s="1"/>
  <c r="I47" i="4"/>
  <c r="F47" i="4"/>
  <c r="G40" i="4"/>
  <c r="H40" i="4"/>
  <c r="I40" i="4"/>
  <c r="F40" i="4"/>
  <c r="E40" i="4" s="1"/>
  <c r="G34" i="4"/>
  <c r="F34" i="4"/>
  <c r="G27" i="4"/>
  <c r="H27" i="4"/>
  <c r="I27" i="4"/>
  <c r="F20" i="4"/>
  <c r="E21" i="4"/>
  <c r="E15" i="4"/>
  <c r="H14" i="4"/>
  <c r="I14" i="4"/>
  <c r="E9" i="4"/>
  <c r="H8" i="4"/>
  <c r="I8" i="4"/>
  <c r="F8" i="4"/>
  <c r="I34" i="4" l="1"/>
  <c r="H34" i="4"/>
  <c r="G43" i="4"/>
  <c r="E43" i="4" s="1"/>
  <c r="E8" i="4"/>
  <c r="E27" i="4"/>
  <c r="E34" i="4" l="1"/>
  <c r="E23" i="4"/>
  <c r="E22" i="4"/>
  <c r="F28" i="4" l="1"/>
  <c r="G28" i="4"/>
  <c r="G26" i="4" s="1"/>
  <c r="H28" i="4"/>
  <c r="F29" i="4"/>
  <c r="G29" i="4"/>
  <c r="H29" i="4"/>
  <c r="F31" i="4"/>
  <c r="I28" i="4"/>
  <c r="I29" i="4"/>
  <c r="F48" i="4" l="1"/>
  <c r="F26" i="4"/>
  <c r="E26" i="4" s="1"/>
  <c r="F35" i="4"/>
  <c r="H26" i="4"/>
  <c r="I26" i="4"/>
  <c r="E29" i="4"/>
  <c r="E28" i="4"/>
  <c r="F36" i="4" l="1"/>
  <c r="F33" i="4" s="1"/>
  <c r="H36" i="4"/>
  <c r="G36" i="4"/>
  <c r="I36" i="4"/>
  <c r="F44" i="4"/>
  <c r="G44" i="4"/>
  <c r="H44" i="4"/>
  <c r="G35" i="4"/>
  <c r="G33" i="4" s="1"/>
  <c r="H35" i="4"/>
  <c r="I35" i="4"/>
  <c r="I44" i="4" l="1"/>
  <c r="I38" i="4"/>
  <c r="I33" i="4" s="1"/>
  <c r="H38" i="4"/>
  <c r="I49" i="4"/>
  <c r="I51" i="4"/>
  <c r="I48" i="4"/>
  <c r="I41" i="4"/>
  <c r="F41" i="4"/>
  <c r="F43" i="4"/>
  <c r="G50" i="4"/>
  <c r="E50" i="4" s="1"/>
  <c r="I50" i="4"/>
  <c r="I46" i="4" s="1"/>
  <c r="E10" i="4"/>
  <c r="E11" i="4"/>
  <c r="E12" i="4"/>
  <c r="E16" i="4"/>
  <c r="E19" i="4"/>
  <c r="E38" i="4" l="1"/>
  <c r="H33" i="4"/>
  <c r="E33" i="4" s="1"/>
  <c r="H42" i="4"/>
  <c r="H41" i="4"/>
  <c r="H39" i="4" s="1"/>
  <c r="G42" i="4"/>
  <c r="H51" i="4"/>
  <c r="H49" i="4"/>
  <c r="G41" i="4"/>
  <c r="F42" i="4"/>
  <c r="F39" i="4" s="1"/>
  <c r="H48" i="4"/>
  <c r="G51" i="4"/>
  <c r="G49" i="4"/>
  <c r="I42" i="4"/>
  <c r="I39" i="4" s="1"/>
  <c r="G48" i="4"/>
  <c r="H50" i="4"/>
  <c r="F49" i="4"/>
  <c r="F50" i="4"/>
  <c r="F51" i="4"/>
  <c r="E36" i="4"/>
  <c r="E37" i="4"/>
  <c r="E41" i="4" l="1"/>
  <c r="G39" i="4"/>
  <c r="F46" i="4"/>
  <c r="E48" i="4"/>
  <c r="G46" i="4"/>
  <c r="H46" i="4"/>
  <c r="E51" i="4"/>
  <c r="E42" i="4"/>
  <c r="E49" i="4"/>
  <c r="E35" i="4"/>
  <c r="E46" i="4" l="1"/>
  <c r="E39" i="4"/>
</calcChain>
</file>

<file path=xl/sharedStrings.xml><?xml version="1.0" encoding="utf-8"?>
<sst xmlns="http://schemas.openxmlformats.org/spreadsheetml/2006/main" count="69" uniqueCount="30">
  <si>
    <t>всего</t>
  </si>
  <si>
    <t>Перечень программных мероприятий</t>
  </si>
  <si>
    <t>2018 г.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</si>
  <si>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</si>
  <si>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</si>
  <si>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</si>
  <si>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</si>
  <si>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</si>
  <si>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</si>
  <si>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</si>
  <si>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</si>
  <si>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</si>
  <si>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</si>
  <si>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</si>
  <si>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</si>
  <si>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</si>
  <si>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</si>
  <si>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</si>
  <si>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</si>
  <si>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</si>
  <si>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</si>
  <si>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</si>
  <si>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</si>
  <si>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Мероприятия по обеспечению пожарной безопасности на территории городского поселения Пойковский (показатель №1-2)</t>
  </si>
  <si>
    <t>2</t>
  </si>
  <si>
    <t>3</t>
  </si>
  <si>
    <t>федеральный  бюджет</t>
  </si>
  <si>
    <t>Обеспечение комплексной безопасности (показатель №4)</t>
  </si>
  <si>
    <t>Ответственный исполнитель МУ "Администрация гп.Пойковский" (сектор комплексной безопасности)</t>
  </si>
  <si>
    <t>МУ "Администрация гп.Пойковский" (сектор комплексной безопасности)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</si>
</sst>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1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13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8"/>
  <sheetViews>
    <sheetView tabSelected="1" view="pageBreakPreview" zoomScale="85" zoomScaleNormal="85" zoomScaleSheetLayoutView="85" workbookViewId="0">
      <selection activeCell="C8" sqref="C8:C13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19.28515625" style="2" customWidth="1"/>
    <col min="7" max="7" width="21" style="2" customWidth="1"/>
    <col min="8" max="8" width="17.5703125" style="2" bestFit="1" customWidth="1"/>
    <col min="9" max="9" width="19.42578125" style="2" customWidth="1"/>
    <col min="10" max="10" width="11.28515625" style="2" bestFit="1" customWidth="1"/>
    <col min="11" max="11" width="14.140625" style="2" bestFit="1" customWidth="1"/>
    <col min="12" max="16384" width="9.140625" style="2"/>
  </cols>
  <sheetData>
    <row r="1" spans="1:9" x14ac:dyDescent="0.25">
      <c r="B1" s="1"/>
      <c r="C1" s="1"/>
      <c r="D1" s="1"/>
      <c r="E1" s="1"/>
      <c r="F1" s="1"/>
      <c r="G1" s="1"/>
      <c r="H1" s="23" t="s">
        <v>12</v>
      </c>
      <c r="I1" s="23"/>
    </row>
    <row r="2" spans="1:9" x14ac:dyDescent="0.25">
      <c r="B2" s="1"/>
      <c r="C2" s="1"/>
      <c r="D2" s="1"/>
      <c r="E2" s="1"/>
      <c r="F2" s="1"/>
      <c r="G2" s="1"/>
      <c r="H2" s="1"/>
      <c r="I2" s="1"/>
    </row>
    <row r="3" spans="1:9" x14ac:dyDescent="0.25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x14ac:dyDescent="0.25">
      <c r="B4" s="1"/>
      <c r="C4" s="1"/>
      <c r="D4" s="1"/>
      <c r="E4" s="1"/>
      <c r="F4" s="1"/>
      <c r="G4" s="1"/>
      <c r="H4" s="1"/>
      <c r="I4" s="1"/>
    </row>
    <row r="5" spans="1:9" s="3" customFormat="1" x14ac:dyDescent="0.2">
      <c r="A5" s="27" t="s">
        <v>4</v>
      </c>
      <c r="B5" s="25" t="s">
        <v>5</v>
      </c>
      <c r="C5" s="25" t="s">
        <v>6</v>
      </c>
      <c r="D5" s="25" t="s">
        <v>7</v>
      </c>
      <c r="E5" s="25" t="s">
        <v>8</v>
      </c>
      <c r="F5" s="25"/>
      <c r="G5" s="25"/>
      <c r="H5" s="25"/>
      <c r="I5" s="25"/>
    </row>
    <row r="6" spans="1:9" s="3" customFormat="1" x14ac:dyDescent="0.2">
      <c r="A6" s="27"/>
      <c r="B6" s="25"/>
      <c r="C6" s="25"/>
      <c r="D6" s="25"/>
      <c r="E6" s="13" t="s">
        <v>9</v>
      </c>
      <c r="F6" s="4" t="s">
        <v>10</v>
      </c>
      <c r="G6" s="4" t="s">
        <v>2</v>
      </c>
      <c r="H6" s="4" t="s">
        <v>3</v>
      </c>
      <c r="I6" s="4" t="s">
        <v>11</v>
      </c>
    </row>
    <row r="7" spans="1:9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s="3" customFormat="1" x14ac:dyDescent="0.2">
      <c r="A8" s="26" t="s">
        <v>18</v>
      </c>
      <c r="B8" s="28" t="s">
        <v>23</v>
      </c>
      <c r="C8" s="24" t="s">
        <v>29</v>
      </c>
      <c r="D8" s="14" t="s">
        <v>0</v>
      </c>
      <c r="E8" s="15">
        <f>SUM(F8:I8)</f>
        <v>3786.2566799999995</v>
      </c>
      <c r="F8" s="15">
        <f>SUM(F9:F13)</f>
        <v>491.16861999999998</v>
      </c>
      <c r="G8" s="15">
        <f>SUM(G9:G13)</f>
        <v>2215.0880599999996</v>
      </c>
      <c r="H8" s="15">
        <f t="shared" ref="H8:I8" si="0">SUM(H9:H13)</f>
        <v>540</v>
      </c>
      <c r="I8" s="15">
        <f t="shared" si="0"/>
        <v>540</v>
      </c>
    </row>
    <row r="9" spans="1:9" s="3" customFormat="1" x14ac:dyDescent="0.2">
      <c r="A9" s="26"/>
      <c r="B9" s="28"/>
      <c r="C9" s="24"/>
      <c r="D9" s="20" t="s">
        <v>26</v>
      </c>
      <c r="E9" s="16">
        <f t="shared" ref="E9:E29" si="1">SUM(F9:I9)</f>
        <v>0</v>
      </c>
      <c r="F9" s="16"/>
      <c r="G9" s="16"/>
      <c r="H9" s="16"/>
      <c r="I9" s="16"/>
    </row>
    <row r="10" spans="1:9" s="3" customFormat="1" x14ac:dyDescent="0.2">
      <c r="A10" s="27"/>
      <c r="B10" s="29"/>
      <c r="C10" s="25"/>
      <c r="D10" s="5" t="s">
        <v>13</v>
      </c>
      <c r="E10" s="16">
        <f t="shared" si="1"/>
        <v>0</v>
      </c>
      <c r="F10" s="17">
        <v>0</v>
      </c>
      <c r="G10" s="17">
        <v>0</v>
      </c>
      <c r="H10" s="17">
        <v>0</v>
      </c>
      <c r="I10" s="17">
        <v>0</v>
      </c>
    </row>
    <row r="11" spans="1:9" s="3" customFormat="1" x14ac:dyDescent="0.2">
      <c r="A11" s="27"/>
      <c r="B11" s="29"/>
      <c r="C11" s="25"/>
      <c r="D11" s="5" t="s">
        <v>14</v>
      </c>
      <c r="E11" s="16">
        <f t="shared" si="1"/>
        <v>0</v>
      </c>
      <c r="F11" s="17">
        <v>0</v>
      </c>
      <c r="G11" s="17">
        <v>0</v>
      </c>
      <c r="H11" s="17">
        <v>0</v>
      </c>
      <c r="I11" s="17">
        <v>0</v>
      </c>
    </row>
    <row r="12" spans="1:9" s="3" customFormat="1" x14ac:dyDescent="0.2">
      <c r="A12" s="27"/>
      <c r="B12" s="29"/>
      <c r="C12" s="25"/>
      <c r="D12" s="5" t="s">
        <v>17</v>
      </c>
      <c r="E12" s="16">
        <f t="shared" si="1"/>
        <v>2077.9855199999997</v>
      </c>
      <c r="F12" s="17">
        <v>491.16861999999998</v>
      </c>
      <c r="G12" s="22">
        <f>2078.27116-1528.27116-23.0801-20.103</f>
        <v>506.81689999999975</v>
      </c>
      <c r="H12" s="17">
        <v>540</v>
      </c>
      <c r="I12" s="17">
        <v>540</v>
      </c>
    </row>
    <row r="13" spans="1:9" s="3" customFormat="1" x14ac:dyDescent="0.2">
      <c r="A13" s="27"/>
      <c r="B13" s="29"/>
      <c r="C13" s="25"/>
      <c r="D13" s="5" t="s">
        <v>15</v>
      </c>
      <c r="E13" s="16">
        <f>SUM(F13:I13)</f>
        <v>1708.27116</v>
      </c>
      <c r="F13" s="17">
        <v>0</v>
      </c>
      <c r="G13" s="17">
        <f>180+1528.27116</f>
        <v>1708.27116</v>
      </c>
      <c r="H13" s="17">
        <v>0</v>
      </c>
      <c r="I13" s="17">
        <v>0</v>
      </c>
    </row>
    <row r="14" spans="1:9" s="3" customFormat="1" x14ac:dyDescent="0.2">
      <c r="A14" s="27" t="s">
        <v>24</v>
      </c>
      <c r="B14" s="29" t="s">
        <v>22</v>
      </c>
      <c r="C14" s="25" t="s">
        <v>29</v>
      </c>
      <c r="D14" s="11" t="s">
        <v>0</v>
      </c>
      <c r="E14" s="15">
        <f>SUM(F14:I14)</f>
        <v>2761.7800900000002</v>
      </c>
      <c r="F14" s="18">
        <f>SUM(F15:F19)</f>
        <v>1077.9906900000001</v>
      </c>
      <c r="G14" s="18">
        <f>SUM(G15:G19)</f>
        <v>983.7894</v>
      </c>
      <c r="H14" s="18">
        <f t="shared" ref="H14:I14" si="2">SUM(H15:H19)</f>
        <v>330</v>
      </c>
      <c r="I14" s="18">
        <f t="shared" si="2"/>
        <v>370</v>
      </c>
    </row>
    <row r="15" spans="1:9" s="3" customFormat="1" x14ac:dyDescent="0.2">
      <c r="A15" s="27"/>
      <c r="B15" s="29"/>
      <c r="C15" s="25"/>
      <c r="D15" s="20" t="s">
        <v>26</v>
      </c>
      <c r="E15" s="16">
        <f t="shared" si="1"/>
        <v>0</v>
      </c>
      <c r="F15" s="18"/>
      <c r="G15" s="18"/>
      <c r="H15" s="18"/>
      <c r="I15" s="18"/>
    </row>
    <row r="16" spans="1:9" s="3" customFormat="1" x14ac:dyDescent="0.2">
      <c r="A16" s="27"/>
      <c r="B16" s="29"/>
      <c r="C16" s="25"/>
      <c r="D16" s="5" t="s">
        <v>13</v>
      </c>
      <c r="E16" s="16">
        <f t="shared" si="1"/>
        <v>0</v>
      </c>
      <c r="F16" s="17">
        <v>0</v>
      </c>
      <c r="G16" s="17">
        <v>0</v>
      </c>
      <c r="H16" s="17">
        <v>0</v>
      </c>
      <c r="I16" s="17">
        <v>0</v>
      </c>
    </row>
    <row r="17" spans="1:11" s="3" customFormat="1" x14ac:dyDescent="0.2">
      <c r="A17" s="27"/>
      <c r="B17" s="29"/>
      <c r="C17" s="25"/>
      <c r="D17" s="5" t="s">
        <v>14</v>
      </c>
      <c r="E17" s="16">
        <f>SUM(F17:I17)</f>
        <v>0</v>
      </c>
      <c r="F17" s="17">
        <v>0</v>
      </c>
      <c r="G17" s="17">
        <v>0</v>
      </c>
      <c r="H17" s="17">
        <v>0</v>
      </c>
      <c r="I17" s="17">
        <v>0</v>
      </c>
    </row>
    <row r="18" spans="1:11" s="3" customFormat="1" x14ac:dyDescent="0.2">
      <c r="A18" s="27"/>
      <c r="B18" s="29"/>
      <c r="C18" s="25"/>
      <c r="D18" s="5" t="s">
        <v>17</v>
      </c>
      <c r="E18" s="16">
        <f>SUM(F18:I18)</f>
        <v>2161.7800900000002</v>
      </c>
      <c r="F18" s="17">
        <v>1077.9906900000001</v>
      </c>
      <c r="G18" s="17">
        <v>383.7894</v>
      </c>
      <c r="H18" s="17">
        <v>330</v>
      </c>
      <c r="I18" s="17">
        <v>370</v>
      </c>
    </row>
    <row r="19" spans="1:11" s="3" customFormat="1" x14ac:dyDescent="0.2">
      <c r="A19" s="27"/>
      <c r="B19" s="29"/>
      <c r="C19" s="25"/>
      <c r="D19" s="5" t="s">
        <v>15</v>
      </c>
      <c r="E19" s="16">
        <f t="shared" si="1"/>
        <v>600</v>
      </c>
      <c r="F19" s="17">
        <v>0</v>
      </c>
      <c r="G19" s="17">
        <v>600</v>
      </c>
      <c r="H19" s="17">
        <v>0</v>
      </c>
      <c r="I19" s="17">
        <v>0</v>
      </c>
    </row>
    <row r="20" spans="1:11" s="3" customFormat="1" x14ac:dyDescent="0.2">
      <c r="A20" s="27" t="s">
        <v>25</v>
      </c>
      <c r="B20" s="29" t="s">
        <v>27</v>
      </c>
      <c r="C20" s="25" t="s">
        <v>29</v>
      </c>
      <c r="D20" s="11" t="s">
        <v>0</v>
      </c>
      <c r="E20" s="15">
        <f>SUM(F20:I20)</f>
        <v>1528</v>
      </c>
      <c r="F20" s="18">
        <f>SUM(F21:F25)</f>
        <v>0</v>
      </c>
      <c r="G20" s="18">
        <f>SUM(G21:G25)</f>
        <v>1298</v>
      </c>
      <c r="H20" s="18">
        <f>SUM(H21:H25)</f>
        <v>90</v>
      </c>
      <c r="I20" s="18">
        <f>SUM(I21:I25)</f>
        <v>140</v>
      </c>
    </row>
    <row r="21" spans="1:11" s="3" customFormat="1" x14ac:dyDescent="0.2">
      <c r="A21" s="27"/>
      <c r="B21" s="29"/>
      <c r="C21" s="25"/>
      <c r="D21" s="20" t="s">
        <v>26</v>
      </c>
      <c r="E21" s="16">
        <f t="shared" ref="E21:E23" si="3">SUM(F21:I21)</f>
        <v>0</v>
      </c>
      <c r="F21" s="17">
        <v>0</v>
      </c>
      <c r="G21" s="17">
        <v>0</v>
      </c>
      <c r="H21" s="17">
        <v>0</v>
      </c>
      <c r="I21" s="17">
        <v>0</v>
      </c>
    </row>
    <row r="22" spans="1:11" s="3" customFormat="1" x14ac:dyDescent="0.2">
      <c r="A22" s="27"/>
      <c r="B22" s="29"/>
      <c r="C22" s="25"/>
      <c r="D22" s="19" t="s">
        <v>13</v>
      </c>
      <c r="E22" s="16">
        <f t="shared" si="3"/>
        <v>0</v>
      </c>
      <c r="F22" s="17">
        <v>0</v>
      </c>
      <c r="G22" s="17">
        <v>0</v>
      </c>
      <c r="H22" s="17">
        <v>0</v>
      </c>
      <c r="I22" s="17">
        <v>0</v>
      </c>
    </row>
    <row r="23" spans="1:11" s="3" customFormat="1" x14ac:dyDescent="0.2">
      <c r="A23" s="27"/>
      <c r="B23" s="29"/>
      <c r="C23" s="25"/>
      <c r="D23" s="19" t="s">
        <v>14</v>
      </c>
      <c r="E23" s="16">
        <f t="shared" si="3"/>
        <v>0</v>
      </c>
      <c r="F23" s="17">
        <v>0</v>
      </c>
      <c r="G23" s="17">
        <v>0</v>
      </c>
      <c r="H23" s="17">
        <v>0</v>
      </c>
      <c r="I23" s="17">
        <v>0</v>
      </c>
    </row>
    <row r="24" spans="1:11" s="3" customFormat="1" x14ac:dyDescent="0.2">
      <c r="A24" s="27"/>
      <c r="B24" s="29"/>
      <c r="C24" s="25"/>
      <c r="D24" s="19" t="s">
        <v>17</v>
      </c>
      <c r="E24" s="16">
        <f>SUM(F24:I24)</f>
        <v>378</v>
      </c>
      <c r="F24" s="17"/>
      <c r="G24" s="17">
        <v>148</v>
      </c>
      <c r="H24" s="17">
        <v>90</v>
      </c>
      <c r="I24" s="17">
        <v>140</v>
      </c>
      <c r="K24" s="21"/>
    </row>
    <row r="25" spans="1:11" s="3" customFormat="1" x14ac:dyDescent="0.2">
      <c r="A25" s="27"/>
      <c r="B25" s="29"/>
      <c r="C25" s="25"/>
      <c r="D25" s="19" t="s">
        <v>15</v>
      </c>
      <c r="E25" s="16">
        <f>SUM(F25:I25)</f>
        <v>1150</v>
      </c>
      <c r="F25" s="17">
        <v>0</v>
      </c>
      <c r="G25" s="17">
        <f>1150</f>
        <v>1150</v>
      </c>
      <c r="H25" s="17">
        <v>0</v>
      </c>
      <c r="I25" s="17">
        <v>0</v>
      </c>
    </row>
    <row r="26" spans="1:11" s="12" customFormat="1" x14ac:dyDescent="0.2">
      <c r="A26" s="42" t="s">
        <v>16</v>
      </c>
      <c r="B26" s="43"/>
      <c r="C26" s="44"/>
      <c r="D26" s="11" t="s">
        <v>0</v>
      </c>
      <c r="E26" s="15">
        <f>SUM(F26:I26)</f>
        <v>8076.0367699999997</v>
      </c>
      <c r="F26" s="18">
        <f>SUM(F27:F31)</f>
        <v>1569.15931</v>
      </c>
      <c r="G26" s="18">
        <f>SUM(G27:G31)</f>
        <v>4496.8774599999997</v>
      </c>
      <c r="H26" s="18">
        <f t="shared" ref="H26:I26" si="4">SUM(H27:H31)</f>
        <v>960</v>
      </c>
      <c r="I26" s="18">
        <f t="shared" si="4"/>
        <v>1050</v>
      </c>
    </row>
    <row r="27" spans="1:11" s="12" customFormat="1" x14ac:dyDescent="0.2">
      <c r="A27" s="45"/>
      <c r="B27" s="46"/>
      <c r="C27" s="47"/>
      <c r="D27" s="14" t="s">
        <v>26</v>
      </c>
      <c r="E27" s="15">
        <f t="shared" si="1"/>
        <v>0</v>
      </c>
      <c r="F27" s="18">
        <f>F9+F15+F21</f>
        <v>0</v>
      </c>
      <c r="G27" s="18">
        <f t="shared" ref="G27:I27" si="5">G9+G15+G21</f>
        <v>0</v>
      </c>
      <c r="H27" s="18">
        <f t="shared" si="5"/>
        <v>0</v>
      </c>
      <c r="I27" s="18">
        <f t="shared" si="5"/>
        <v>0</v>
      </c>
    </row>
    <row r="28" spans="1:11" s="12" customFormat="1" x14ac:dyDescent="0.2">
      <c r="A28" s="45"/>
      <c r="B28" s="46"/>
      <c r="C28" s="47"/>
      <c r="D28" s="11" t="s">
        <v>13</v>
      </c>
      <c r="E28" s="15">
        <f t="shared" si="1"/>
        <v>0</v>
      </c>
      <c r="F28" s="18">
        <f t="shared" ref="F28:I29" si="6">F10+F16</f>
        <v>0</v>
      </c>
      <c r="G28" s="18">
        <f t="shared" si="6"/>
        <v>0</v>
      </c>
      <c r="H28" s="18">
        <f t="shared" si="6"/>
        <v>0</v>
      </c>
      <c r="I28" s="18">
        <f t="shared" si="6"/>
        <v>0</v>
      </c>
    </row>
    <row r="29" spans="1:11" s="12" customFormat="1" x14ac:dyDescent="0.2">
      <c r="A29" s="45"/>
      <c r="B29" s="46"/>
      <c r="C29" s="47"/>
      <c r="D29" s="11" t="s">
        <v>14</v>
      </c>
      <c r="E29" s="15">
        <f t="shared" si="1"/>
        <v>0</v>
      </c>
      <c r="F29" s="18">
        <f t="shared" si="6"/>
        <v>0</v>
      </c>
      <c r="G29" s="18">
        <f t="shared" si="6"/>
        <v>0</v>
      </c>
      <c r="H29" s="18">
        <f t="shared" si="6"/>
        <v>0</v>
      </c>
      <c r="I29" s="18">
        <f t="shared" si="6"/>
        <v>0</v>
      </c>
    </row>
    <row r="30" spans="1:11" s="12" customFormat="1" ht="33" x14ac:dyDescent="0.2">
      <c r="A30" s="45"/>
      <c r="B30" s="46"/>
      <c r="C30" s="47"/>
      <c r="D30" s="11" t="s">
        <v>17</v>
      </c>
      <c r="E30" s="15">
        <f>SUM(F30:I30)</f>
        <v>4617.7656099999995</v>
      </c>
      <c r="F30" s="18">
        <f>F12+F18</f>
        <v>1569.15931</v>
      </c>
      <c r="G30" s="18">
        <f>G12+G18+G24</f>
        <v>1038.6062999999997</v>
      </c>
      <c r="H30" s="18">
        <f>H12+H18+H24</f>
        <v>960</v>
      </c>
      <c r="I30" s="18">
        <f>I12+I18+I24</f>
        <v>1050</v>
      </c>
    </row>
    <row r="31" spans="1:11" s="12" customFormat="1" x14ac:dyDescent="0.2">
      <c r="A31" s="48"/>
      <c r="B31" s="49"/>
      <c r="C31" s="50"/>
      <c r="D31" s="11" t="s">
        <v>15</v>
      </c>
      <c r="E31" s="15">
        <f>SUM(F31:I31)</f>
        <v>3458.2711600000002</v>
      </c>
      <c r="F31" s="18">
        <f>F13+F19</f>
        <v>0</v>
      </c>
      <c r="G31" s="18">
        <f>G13+G19+G25</f>
        <v>3458.2711600000002</v>
      </c>
      <c r="H31" s="18">
        <f t="shared" ref="H31:I31" si="7">H13+H19+H25</f>
        <v>0</v>
      </c>
      <c r="I31" s="18">
        <f t="shared" si="7"/>
        <v>0</v>
      </c>
    </row>
    <row r="32" spans="1:11" s="12" customFormat="1" x14ac:dyDescent="0.2">
      <c r="A32" s="39" t="s">
        <v>19</v>
      </c>
      <c r="B32" s="40"/>
      <c r="C32" s="41"/>
      <c r="D32" s="11"/>
      <c r="E32" s="16"/>
      <c r="F32" s="18"/>
      <c r="G32" s="18"/>
      <c r="H32" s="18"/>
      <c r="I32" s="18"/>
    </row>
    <row r="33" spans="1:9" s="3" customFormat="1" x14ac:dyDescent="0.2">
      <c r="A33" s="30" t="s">
        <v>20</v>
      </c>
      <c r="B33" s="31"/>
      <c r="C33" s="32"/>
      <c r="D33" s="11" t="s">
        <v>0</v>
      </c>
      <c r="E33" s="15">
        <f>SUM(F33:I33)</f>
        <v>0</v>
      </c>
      <c r="F33" s="18">
        <f>SUM(F34:F38)</f>
        <v>0</v>
      </c>
      <c r="G33" s="18">
        <f t="shared" ref="G33:I33" si="8">SUM(G34:G38)</f>
        <v>0</v>
      </c>
      <c r="H33" s="18">
        <f t="shared" si="8"/>
        <v>0</v>
      </c>
      <c r="I33" s="18">
        <f t="shared" si="8"/>
        <v>0</v>
      </c>
    </row>
    <row r="34" spans="1:9" s="3" customFormat="1" x14ac:dyDescent="0.2">
      <c r="A34" s="33"/>
      <c r="B34" s="34"/>
      <c r="C34" s="35"/>
      <c r="D34" s="20" t="s">
        <v>26</v>
      </c>
      <c r="E34" s="16">
        <f t="shared" ref="E34:E37" si="9">SUM(F34:I34)</f>
        <v>0</v>
      </c>
      <c r="F34" s="17">
        <f>F27</f>
        <v>0</v>
      </c>
      <c r="G34" s="17">
        <f t="shared" ref="G34:I34" si="10">G27</f>
        <v>0</v>
      </c>
      <c r="H34" s="17">
        <f t="shared" si="10"/>
        <v>0</v>
      </c>
      <c r="I34" s="17">
        <f t="shared" si="10"/>
        <v>0</v>
      </c>
    </row>
    <row r="35" spans="1:9" s="3" customFormat="1" x14ac:dyDescent="0.2">
      <c r="A35" s="33"/>
      <c r="B35" s="34"/>
      <c r="C35" s="35"/>
      <c r="D35" s="6" t="s">
        <v>13</v>
      </c>
      <c r="E35" s="16">
        <f t="shared" si="9"/>
        <v>0</v>
      </c>
      <c r="F35" s="17">
        <f t="shared" ref="F35:I36" si="11">F16+F28</f>
        <v>0</v>
      </c>
      <c r="G35" s="17">
        <f t="shared" si="11"/>
        <v>0</v>
      </c>
      <c r="H35" s="17">
        <f t="shared" si="11"/>
        <v>0</v>
      </c>
      <c r="I35" s="17">
        <f t="shared" si="11"/>
        <v>0</v>
      </c>
    </row>
    <row r="36" spans="1:9" s="3" customFormat="1" x14ac:dyDescent="0.2">
      <c r="A36" s="33"/>
      <c r="B36" s="34"/>
      <c r="C36" s="35"/>
      <c r="D36" s="6" t="s">
        <v>14</v>
      </c>
      <c r="E36" s="16">
        <f t="shared" si="9"/>
        <v>0</v>
      </c>
      <c r="F36" s="17">
        <f t="shared" si="11"/>
        <v>0</v>
      </c>
      <c r="G36" s="17">
        <f t="shared" si="11"/>
        <v>0</v>
      </c>
      <c r="H36" s="17">
        <f t="shared" si="11"/>
        <v>0</v>
      </c>
      <c r="I36" s="17">
        <f t="shared" si="11"/>
        <v>0</v>
      </c>
    </row>
    <row r="37" spans="1:9" s="3" customFormat="1" x14ac:dyDescent="0.2">
      <c r="A37" s="33"/>
      <c r="B37" s="34"/>
      <c r="C37" s="35"/>
      <c r="D37" s="6" t="s">
        <v>17</v>
      </c>
      <c r="E37" s="16">
        <f t="shared" si="9"/>
        <v>0</v>
      </c>
      <c r="F37" s="17">
        <v>0</v>
      </c>
      <c r="G37" s="17">
        <v>0</v>
      </c>
      <c r="H37" s="17">
        <v>0</v>
      </c>
      <c r="I37" s="17">
        <v>0</v>
      </c>
    </row>
    <row r="38" spans="1:9" s="3" customFormat="1" x14ac:dyDescent="0.2">
      <c r="A38" s="36"/>
      <c r="B38" s="37"/>
      <c r="C38" s="38"/>
      <c r="D38" s="6" t="s">
        <v>15</v>
      </c>
      <c r="E38" s="16">
        <f>SUM(F38:I38)</f>
        <v>0</v>
      </c>
      <c r="F38" s="17">
        <v>0</v>
      </c>
      <c r="G38" s="17">
        <v>0</v>
      </c>
      <c r="H38" s="17">
        <f t="shared" ref="H38:I38" si="12">H19+H31</f>
        <v>0</v>
      </c>
      <c r="I38" s="17">
        <f t="shared" si="12"/>
        <v>0</v>
      </c>
    </row>
    <row r="39" spans="1:9" s="3" customFormat="1" x14ac:dyDescent="0.2">
      <c r="A39" s="30" t="s">
        <v>21</v>
      </c>
      <c r="B39" s="31"/>
      <c r="C39" s="32"/>
      <c r="D39" s="11" t="s">
        <v>0</v>
      </c>
      <c r="E39" s="15">
        <f>SUM(F39:I39)</f>
        <v>8076.0367699999997</v>
      </c>
      <c r="F39" s="18">
        <f>SUM(F40:F44)</f>
        <v>1569.15931</v>
      </c>
      <c r="G39" s="18">
        <f t="shared" ref="G39:I39" si="13">SUM(G40:G44)</f>
        <v>4496.8774599999997</v>
      </c>
      <c r="H39" s="18">
        <f t="shared" si="13"/>
        <v>960</v>
      </c>
      <c r="I39" s="18">
        <f t="shared" si="13"/>
        <v>1050</v>
      </c>
    </row>
    <row r="40" spans="1:9" s="3" customFormat="1" x14ac:dyDescent="0.2">
      <c r="A40" s="33"/>
      <c r="B40" s="34"/>
      <c r="C40" s="35"/>
      <c r="D40" s="20" t="s">
        <v>26</v>
      </c>
      <c r="E40" s="16">
        <f t="shared" ref="E40:E42" si="14">SUM(F40:I40)</f>
        <v>0</v>
      </c>
      <c r="F40" s="17">
        <f>F27</f>
        <v>0</v>
      </c>
      <c r="G40" s="17">
        <f t="shared" ref="G40:I40" si="15">G27</f>
        <v>0</v>
      </c>
      <c r="H40" s="17">
        <f t="shared" si="15"/>
        <v>0</v>
      </c>
      <c r="I40" s="17">
        <f t="shared" si="15"/>
        <v>0</v>
      </c>
    </row>
    <row r="41" spans="1:9" s="3" customFormat="1" x14ac:dyDescent="0.2">
      <c r="A41" s="33"/>
      <c r="B41" s="34"/>
      <c r="C41" s="35"/>
      <c r="D41" s="6" t="s">
        <v>13</v>
      </c>
      <c r="E41" s="16">
        <f t="shared" si="14"/>
        <v>0</v>
      </c>
      <c r="F41" s="17">
        <f>F28</f>
        <v>0</v>
      </c>
      <c r="G41" s="17">
        <f t="shared" ref="G41:I41" si="16">G28</f>
        <v>0</v>
      </c>
      <c r="H41" s="17">
        <f t="shared" si="16"/>
        <v>0</v>
      </c>
      <c r="I41" s="17">
        <f t="shared" si="16"/>
        <v>0</v>
      </c>
    </row>
    <row r="42" spans="1:9" s="3" customFormat="1" x14ac:dyDescent="0.2">
      <c r="A42" s="33"/>
      <c r="B42" s="34"/>
      <c r="C42" s="35"/>
      <c r="D42" s="6" t="s">
        <v>14</v>
      </c>
      <c r="E42" s="16">
        <f t="shared" si="14"/>
        <v>0</v>
      </c>
      <c r="F42" s="17">
        <f t="shared" ref="F42:I42" si="17">F29</f>
        <v>0</v>
      </c>
      <c r="G42" s="17">
        <f t="shared" si="17"/>
        <v>0</v>
      </c>
      <c r="H42" s="17">
        <f t="shared" si="17"/>
        <v>0</v>
      </c>
      <c r="I42" s="17">
        <f t="shared" si="17"/>
        <v>0</v>
      </c>
    </row>
    <row r="43" spans="1:9" s="3" customFormat="1" x14ac:dyDescent="0.2">
      <c r="A43" s="33"/>
      <c r="B43" s="34"/>
      <c r="C43" s="35"/>
      <c r="D43" s="6" t="s">
        <v>17</v>
      </c>
      <c r="E43" s="16">
        <f>SUM(F43:I43)</f>
        <v>4617.7656099999995</v>
      </c>
      <c r="F43" s="17">
        <f t="shared" ref="F43:I43" si="18">F30</f>
        <v>1569.15931</v>
      </c>
      <c r="G43" s="17">
        <f>G30</f>
        <v>1038.6062999999997</v>
      </c>
      <c r="H43" s="17">
        <f t="shared" si="18"/>
        <v>960</v>
      </c>
      <c r="I43" s="17">
        <f t="shared" si="18"/>
        <v>1050</v>
      </c>
    </row>
    <row r="44" spans="1:9" s="3" customFormat="1" x14ac:dyDescent="0.2">
      <c r="A44" s="36"/>
      <c r="B44" s="37"/>
      <c r="C44" s="38"/>
      <c r="D44" s="6" t="s">
        <v>15</v>
      </c>
      <c r="E44" s="16">
        <f>SUM(F44:I44)</f>
        <v>3458.2711600000002</v>
      </c>
      <c r="F44" s="17">
        <f>F31</f>
        <v>0</v>
      </c>
      <c r="G44" s="17">
        <f t="shared" ref="G44:I44" si="19">G31</f>
        <v>3458.2711600000002</v>
      </c>
      <c r="H44" s="17">
        <f t="shared" si="19"/>
        <v>0</v>
      </c>
      <c r="I44" s="17">
        <f t="shared" si="19"/>
        <v>0</v>
      </c>
    </row>
    <row r="45" spans="1:9" s="12" customFormat="1" x14ac:dyDescent="0.2">
      <c r="A45" s="39" t="s">
        <v>19</v>
      </c>
      <c r="B45" s="40"/>
      <c r="C45" s="41"/>
      <c r="D45" s="11"/>
      <c r="E45" s="16"/>
      <c r="F45" s="18"/>
      <c r="G45" s="18"/>
      <c r="H45" s="18"/>
      <c r="I45" s="18"/>
    </row>
    <row r="46" spans="1:9" s="3" customFormat="1" x14ac:dyDescent="0.2">
      <c r="A46" s="30" t="s">
        <v>28</v>
      </c>
      <c r="B46" s="31"/>
      <c r="C46" s="32"/>
      <c r="D46" s="11" t="s">
        <v>0</v>
      </c>
      <c r="E46" s="15">
        <f>SUM(F46:I46)</f>
        <v>8076.0367699999997</v>
      </c>
      <c r="F46" s="18">
        <f>SUM(F47:F51)</f>
        <v>1569.15931</v>
      </c>
      <c r="G46" s="18">
        <f t="shared" ref="G46:I46" si="20">SUM(G47:G51)</f>
        <v>4496.8774599999997</v>
      </c>
      <c r="H46" s="18">
        <f t="shared" si="20"/>
        <v>960</v>
      </c>
      <c r="I46" s="18">
        <f t="shared" si="20"/>
        <v>1050</v>
      </c>
    </row>
    <row r="47" spans="1:9" s="3" customFormat="1" x14ac:dyDescent="0.2">
      <c r="A47" s="33"/>
      <c r="B47" s="34"/>
      <c r="C47" s="35"/>
      <c r="D47" s="20" t="s">
        <v>26</v>
      </c>
      <c r="E47" s="16">
        <f>SUM(F47:I47)</f>
        <v>0</v>
      </c>
      <c r="F47" s="17">
        <f>F27</f>
        <v>0</v>
      </c>
      <c r="G47" s="17">
        <f t="shared" ref="G47:I47" si="21">G27</f>
        <v>0</v>
      </c>
      <c r="H47" s="17">
        <f t="shared" si="21"/>
        <v>0</v>
      </c>
      <c r="I47" s="17">
        <f t="shared" si="21"/>
        <v>0</v>
      </c>
    </row>
    <row r="48" spans="1:9" s="3" customFormat="1" x14ac:dyDescent="0.2">
      <c r="A48" s="33"/>
      <c r="B48" s="34"/>
      <c r="C48" s="35"/>
      <c r="D48" s="6" t="s">
        <v>13</v>
      </c>
      <c r="E48" s="16">
        <f>SUM(F48:I48)</f>
        <v>0</v>
      </c>
      <c r="F48" s="17">
        <f>F28</f>
        <v>0</v>
      </c>
      <c r="G48" s="17">
        <f t="shared" ref="G48:I48" si="22">G28</f>
        <v>0</v>
      </c>
      <c r="H48" s="17">
        <f t="shared" si="22"/>
        <v>0</v>
      </c>
      <c r="I48" s="17">
        <f t="shared" si="22"/>
        <v>0</v>
      </c>
    </row>
    <row r="49" spans="1:10" s="3" customFormat="1" x14ac:dyDescent="0.2">
      <c r="A49" s="33"/>
      <c r="B49" s="34"/>
      <c r="C49" s="35"/>
      <c r="D49" s="6" t="s">
        <v>14</v>
      </c>
      <c r="E49" s="16">
        <f t="shared" ref="E49:E51" si="23">SUM(F49:I49)</f>
        <v>0</v>
      </c>
      <c r="F49" s="17">
        <f t="shared" ref="F49:I49" si="24">F29</f>
        <v>0</v>
      </c>
      <c r="G49" s="17">
        <f t="shared" si="24"/>
        <v>0</v>
      </c>
      <c r="H49" s="17">
        <f t="shared" si="24"/>
        <v>0</v>
      </c>
      <c r="I49" s="17">
        <f t="shared" si="24"/>
        <v>0</v>
      </c>
    </row>
    <row r="50" spans="1:10" s="3" customFormat="1" x14ac:dyDescent="0.2">
      <c r="A50" s="33"/>
      <c r="B50" s="34"/>
      <c r="C50" s="35"/>
      <c r="D50" s="6" t="s">
        <v>17</v>
      </c>
      <c r="E50" s="16">
        <f>SUM(F50:I50)</f>
        <v>4617.7656099999995</v>
      </c>
      <c r="F50" s="17">
        <f t="shared" ref="F50:I50" si="25">F30</f>
        <v>1569.15931</v>
      </c>
      <c r="G50" s="17">
        <f t="shared" si="25"/>
        <v>1038.6062999999997</v>
      </c>
      <c r="H50" s="17">
        <f t="shared" si="25"/>
        <v>960</v>
      </c>
      <c r="I50" s="17">
        <f t="shared" si="25"/>
        <v>1050</v>
      </c>
    </row>
    <row r="51" spans="1:10" s="3" customFormat="1" x14ac:dyDescent="0.2">
      <c r="A51" s="36"/>
      <c r="B51" s="37"/>
      <c r="C51" s="38"/>
      <c r="D51" s="6" t="s">
        <v>15</v>
      </c>
      <c r="E51" s="16">
        <f t="shared" si="23"/>
        <v>3458.2711600000002</v>
      </c>
      <c r="F51" s="17">
        <f t="shared" ref="F51:I51" si="26">F31</f>
        <v>0</v>
      </c>
      <c r="G51" s="17">
        <f t="shared" si="26"/>
        <v>3458.2711600000002</v>
      </c>
      <c r="H51" s="17">
        <f t="shared" si="26"/>
        <v>0</v>
      </c>
      <c r="I51" s="17">
        <f t="shared" si="26"/>
        <v>0</v>
      </c>
    </row>
    <row r="52" spans="1:10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</row>
    <row r="53" spans="1:10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</row>
    <row r="54" spans="1:10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</row>
    <row r="55" spans="1:10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</row>
    <row r="56" spans="1:10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</row>
    <row r="57" spans="1:10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</row>
    <row r="58" spans="1:10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I1"/>
    <mergeCell ref="C8:C13"/>
    <mergeCell ref="A8:A13"/>
    <mergeCell ref="B8:B13"/>
    <mergeCell ref="E5:I5"/>
    <mergeCell ref="A5:A6"/>
    <mergeCell ref="B5:B6"/>
    <mergeCell ref="C5:C6"/>
    <mergeCell ref="D5:D6"/>
    <mergeCell ref="A3:I3"/>
  </mergeCells>
  <pageMargins left="0.39370078740157483" right="0.39370078740157483" top="0.27559055118110237" bottom="0.27559055118110237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Наталья Б. Вдовкина</cp:lastModifiedBy>
  <cp:lastPrinted>2018-11-06T04:19:58Z</cp:lastPrinted>
  <dcterms:created xsi:type="dcterms:W3CDTF">1996-10-08T23:32:33Z</dcterms:created>
  <dcterms:modified xsi:type="dcterms:W3CDTF">2018-11-06T04:20:25Z</dcterms:modified>
</cp:coreProperties>
</file>