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МУ Администрация\Отдел экономики\Муниципальные программы\ПРОГРАММЫ НА 2018\11 энергосбережение\МП\проект постан энерго  07.08.18\"/>
    </mc:Choice>
  </mc:AlternateContent>
  <bookViews>
    <workbookView xWindow="0" yWindow="0" windowWidth="28800" windowHeight="12435" tabRatio="827"/>
  </bookViews>
  <sheets>
    <sheet name="Програмные мероприятия малый" sheetId="8" r:id="rId1"/>
  </sheets>
  <definedNames>
    <definedName name="_xlnm.Print_Titles" localSheetId="0">'Програмные мероприятия малый'!$5:$7</definedName>
    <definedName name="Картриджи">#REF!</definedName>
  </definedNames>
  <calcPr calcId="152511"/>
</workbook>
</file>

<file path=xl/calcChain.xml><?xml version="1.0" encoding="utf-8"?>
<calcChain xmlns="http://schemas.openxmlformats.org/spreadsheetml/2006/main">
  <c r="G18" i="8" l="1"/>
  <c r="G12" i="8" l="1"/>
  <c r="F12" i="8" l="1"/>
  <c r="E47" i="8" l="1"/>
  <c r="E41" i="8"/>
  <c r="E42" i="8"/>
  <c r="E43" i="8"/>
  <c r="E44" i="8"/>
  <c r="E45" i="8"/>
  <c r="G40" i="8"/>
  <c r="H40" i="8"/>
  <c r="I40" i="8"/>
  <c r="F40" i="8"/>
  <c r="E34" i="8"/>
  <c r="G27" i="8"/>
  <c r="H27" i="8"/>
  <c r="I27" i="8"/>
  <c r="F27" i="8"/>
  <c r="E21" i="8"/>
  <c r="E15" i="8"/>
  <c r="E16" i="8"/>
  <c r="E17" i="8"/>
  <c r="E18" i="8"/>
  <c r="E19" i="8"/>
  <c r="G14" i="8"/>
  <c r="H14" i="8"/>
  <c r="I14" i="8"/>
  <c r="F14" i="8"/>
  <c r="G8" i="8"/>
  <c r="H8" i="8"/>
  <c r="I8" i="8"/>
  <c r="F8" i="8"/>
  <c r="E9" i="8"/>
  <c r="E10" i="8"/>
  <c r="E11" i="8"/>
  <c r="E12" i="8"/>
  <c r="E13" i="8"/>
  <c r="F23" i="8" l="1"/>
  <c r="G23" i="8"/>
  <c r="H23" i="8"/>
  <c r="I23" i="8"/>
  <c r="F24" i="8"/>
  <c r="F37" i="8" s="1"/>
  <c r="G24" i="8"/>
  <c r="H24" i="8"/>
  <c r="I24" i="8"/>
  <c r="F25" i="8"/>
  <c r="G25" i="8"/>
  <c r="H25" i="8"/>
  <c r="I25" i="8"/>
  <c r="G22" i="8"/>
  <c r="H22" i="8"/>
  <c r="I22" i="8"/>
  <c r="F22" i="8"/>
  <c r="G48" i="8" l="1"/>
  <c r="G35" i="8"/>
  <c r="E23" i="8"/>
  <c r="F36" i="8"/>
  <c r="F49" i="8"/>
  <c r="E22" i="8"/>
  <c r="F48" i="8"/>
  <c r="F35" i="8"/>
  <c r="I51" i="8"/>
  <c r="I38" i="8"/>
  <c r="I36" i="8"/>
  <c r="I49" i="8"/>
  <c r="I35" i="8"/>
  <c r="I48" i="8"/>
  <c r="H38" i="8"/>
  <c r="H51" i="8"/>
  <c r="H49" i="8"/>
  <c r="H36" i="8"/>
  <c r="H35" i="8"/>
  <c r="H48" i="8"/>
  <c r="G49" i="8"/>
  <c r="G36" i="8"/>
  <c r="F38" i="8"/>
  <c r="F51" i="8"/>
  <c r="I20" i="8"/>
  <c r="I50" i="8"/>
  <c r="I37" i="8"/>
  <c r="H20" i="8"/>
  <c r="H37" i="8"/>
  <c r="H50" i="8"/>
  <c r="E24" i="8"/>
  <c r="F20" i="8"/>
  <c r="F50" i="8"/>
  <c r="E25" i="8"/>
  <c r="G20" i="8"/>
  <c r="G38" i="8"/>
  <c r="G51" i="8"/>
  <c r="G50" i="8"/>
  <c r="G37" i="8"/>
  <c r="E35" i="8" l="1"/>
  <c r="E36" i="8"/>
  <c r="I33" i="8"/>
  <c r="E48" i="8"/>
  <c r="H46" i="8"/>
  <c r="I46" i="8"/>
  <c r="F46" i="8"/>
  <c r="H33" i="8"/>
  <c r="E49" i="8"/>
  <c r="F33" i="8"/>
  <c r="E37" i="8"/>
  <c r="E50" i="8"/>
  <c r="G33" i="8"/>
  <c r="E38" i="8"/>
  <c r="G46" i="8"/>
  <c r="E51" i="8"/>
  <c r="E40" i="8"/>
  <c r="E32" i="8"/>
  <c r="E31" i="8"/>
  <c r="E30" i="8"/>
  <c r="E29" i="8"/>
  <c r="E46" i="8" l="1"/>
  <c r="E27" i="8"/>
  <c r="E14" i="8"/>
  <c r="E33" i="8"/>
  <c r="E8" i="8"/>
  <c r="E20" i="8" l="1"/>
</calcChain>
</file>

<file path=xl/sharedStrings.xml><?xml version="1.0" encoding="utf-8"?>
<sst xmlns="http://schemas.openxmlformats.org/spreadsheetml/2006/main" count="66" uniqueCount="30">
  <si>
    <t>всего</t>
  </si>
  <si>
    <t>2018 г.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</si>
  <si>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</si>
  <si>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</si>
  <si>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</si>
  <si>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</si>
  <si>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</si>
  <si>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</si>
  <si>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</si>
  <si>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</si>
  <si>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2020 г.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</si>
  <si>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</si>
  <si>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</si>
  <si>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</si>
  <si>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</si>
  <si>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</si>
  <si>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</si>
  <si>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</si>
  <si>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</si>
  <si>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(наименование структурного подразделения)</t>
  </si>
  <si>
    <t>Таблица №2</t>
  </si>
  <si>
    <t xml:space="preserve">бюджет городского поселения </t>
  </si>
  <si>
    <t>Перечень программных мероприятий по энергосбережению.</t>
  </si>
  <si>
    <t>1</t>
  </si>
  <si>
    <t>2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</si>
  <si>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</si>
  <si>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</si>
  <si>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>Техническое обслуживание и оснащение общими  и индивидуальными приборами учета энергоресурсов (показатель №1)</t>
  </si>
  <si>
    <t>Реализация мероприятий по результатам проведенных энергетических обследований (показатель №2)</t>
  </si>
  <si>
    <t xml:space="preserve">федеральный бюджет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</si>
</sst>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00\ _₽_-;\-* #,##0.00000\ _₽_-;_-* &quot;-&quot;?????\ _₽_-;_-@_-"/>
  </numFmts>
  <fonts count="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1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1" xfId="0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vertical="center" wrapText="1"/>
    </xf>
    <xf numFmtId="16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4" fontId="0" fillId="0" borderId="0" xfId="0" applyNumberFormat="1"/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 indent="4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 indent="4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Alignment="1" applyProtection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tabSelected="1" view="pageBreakPreview" zoomScale="85" zoomScaleNormal="85" zoomScaleSheetLayoutView="85" workbookViewId="0">
      <selection activeCell="G18" sqref="G18"/>
    </sheetView>
  </sheetViews>
  <sheetFormatPr defaultRowHeight="12.75" x14ac:dyDescent="0.2"/>
  <cols>
    <col min="1" max="1" width="6.28515625" customWidth="1"/>
    <col min="2" max="2" width="35" customWidth="1"/>
    <col min="3" max="3" width="36.5703125" customWidth="1"/>
    <col min="4" max="4" width="34.42578125" bestFit="1" customWidth="1"/>
    <col min="5" max="5" width="21.140625" customWidth="1"/>
    <col min="6" max="6" width="19" bestFit="1" customWidth="1"/>
    <col min="7" max="7" width="20.7109375" customWidth="1"/>
    <col min="8" max="8" width="17.7109375" customWidth="1"/>
    <col min="9" max="9" width="16.85546875" customWidth="1"/>
    <col min="11" max="11" width="12.5703125" bestFit="1" customWidth="1"/>
  </cols>
  <sheetData>
    <row r="1" spans="1:11" ht="16.5" x14ac:dyDescent="0.25">
      <c r="A1" s="1"/>
      <c r="B1" s="1"/>
      <c r="C1" s="1"/>
      <c r="D1" s="1"/>
      <c r="E1" s="1"/>
      <c r="F1" s="1"/>
      <c r="G1" s="1"/>
      <c r="H1" s="30" t="s">
        <v>20</v>
      </c>
      <c r="I1" s="30"/>
    </row>
    <row r="2" spans="1:11" ht="16.5" x14ac:dyDescent="0.25">
      <c r="A2" s="1"/>
      <c r="B2" s="1"/>
      <c r="C2" s="1"/>
      <c r="D2" s="1"/>
      <c r="E2" s="1"/>
      <c r="F2" s="1"/>
      <c r="G2" s="1"/>
      <c r="H2" s="1"/>
      <c r="I2" s="1"/>
    </row>
    <row r="3" spans="1:11" ht="16.5" x14ac:dyDescent="0.25">
      <c r="A3" s="30" t="s">
        <v>22</v>
      </c>
      <c r="B3" s="30"/>
      <c r="C3" s="30"/>
      <c r="D3" s="30"/>
      <c r="E3" s="30"/>
      <c r="F3" s="30"/>
      <c r="G3" s="30"/>
      <c r="H3" s="30"/>
      <c r="I3" s="30"/>
    </row>
    <row r="4" spans="1:11" ht="16.5" x14ac:dyDescent="0.25">
      <c r="A4" s="1"/>
      <c r="B4" s="1"/>
      <c r="C4" s="1"/>
      <c r="D4" s="1"/>
      <c r="E4" s="1"/>
      <c r="F4" s="1"/>
      <c r="G4" s="1"/>
      <c r="H4" s="1"/>
      <c r="I4" s="1"/>
    </row>
    <row r="5" spans="1:11" ht="16.5" x14ac:dyDescent="0.2">
      <c r="A5" s="27" t="s">
        <v>3</v>
      </c>
      <c r="B5" s="27" t="s">
        <v>4</v>
      </c>
      <c r="C5" s="27" t="s">
        <v>5</v>
      </c>
      <c r="D5" s="27" t="s">
        <v>6</v>
      </c>
      <c r="E5" s="27" t="s">
        <v>7</v>
      </c>
      <c r="F5" s="27"/>
      <c r="G5" s="27"/>
      <c r="H5" s="27"/>
      <c r="I5" s="27"/>
    </row>
    <row r="6" spans="1:11" ht="16.5" x14ac:dyDescent="0.2">
      <c r="A6" s="27"/>
      <c r="B6" s="27"/>
      <c r="C6" s="27"/>
      <c r="D6" s="27"/>
      <c r="E6" s="3" t="s">
        <v>8</v>
      </c>
      <c r="F6" s="3" t="s">
        <v>9</v>
      </c>
      <c r="G6" s="3" t="s">
        <v>1</v>
      </c>
      <c r="H6" s="3" t="s">
        <v>2</v>
      </c>
      <c r="I6" s="3" t="s">
        <v>10</v>
      </c>
    </row>
    <row r="7" spans="1:11" ht="16.5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</row>
    <row r="8" spans="1:11" ht="16.5" x14ac:dyDescent="0.2">
      <c r="A8" s="27" t="s">
        <v>23</v>
      </c>
      <c r="B8" s="29" t="s">
        <v>27</v>
      </c>
      <c r="C8" s="27" t="s">
        <v>26</v>
      </c>
      <c r="D8" s="5" t="s">
        <v>0</v>
      </c>
      <c r="E8" s="6">
        <f t="shared" ref="E8:E25" si="0">SUM(F8:I8)</f>
        <v>1252.7674999999999</v>
      </c>
      <c r="F8" s="6">
        <f>F9+F10+F11+F12+F13</f>
        <v>326</v>
      </c>
      <c r="G8" s="6">
        <f t="shared" ref="G8:I8" si="1">G9+G10+G11+G12+G13</f>
        <v>572.66750000000002</v>
      </c>
      <c r="H8" s="6">
        <f t="shared" si="1"/>
        <v>171</v>
      </c>
      <c r="I8" s="6">
        <f t="shared" si="1"/>
        <v>183.1</v>
      </c>
    </row>
    <row r="9" spans="1:11" ht="16.5" x14ac:dyDescent="0.2">
      <c r="A9" s="27"/>
      <c r="B9" s="29"/>
      <c r="C9" s="27"/>
      <c r="D9" s="8" t="s">
        <v>11</v>
      </c>
      <c r="E9" s="6">
        <f t="shared" si="0"/>
        <v>0</v>
      </c>
      <c r="F9" s="7">
        <v>0</v>
      </c>
      <c r="G9" s="7">
        <v>0</v>
      </c>
      <c r="H9" s="7">
        <v>0</v>
      </c>
      <c r="I9" s="7">
        <v>0</v>
      </c>
    </row>
    <row r="10" spans="1:11" ht="16.5" x14ac:dyDescent="0.2">
      <c r="A10" s="27"/>
      <c r="B10" s="29"/>
      <c r="C10" s="27"/>
      <c r="D10" s="4" t="s">
        <v>12</v>
      </c>
      <c r="E10" s="6">
        <f t="shared" si="0"/>
        <v>0</v>
      </c>
      <c r="F10" s="7">
        <v>0</v>
      </c>
      <c r="G10" s="7">
        <v>0</v>
      </c>
      <c r="H10" s="7">
        <v>0</v>
      </c>
      <c r="I10" s="7">
        <v>0</v>
      </c>
    </row>
    <row r="11" spans="1:11" ht="16.5" x14ac:dyDescent="0.2">
      <c r="A11" s="27"/>
      <c r="B11" s="29"/>
      <c r="C11" s="27"/>
      <c r="D11" s="4" t="s">
        <v>13</v>
      </c>
      <c r="E11" s="6">
        <f t="shared" si="0"/>
        <v>0</v>
      </c>
      <c r="F11" s="7">
        <v>0</v>
      </c>
      <c r="G11" s="7">
        <v>0</v>
      </c>
      <c r="H11" s="7">
        <v>0</v>
      </c>
      <c r="I11" s="7">
        <v>0</v>
      </c>
    </row>
    <row r="12" spans="1:11" ht="33" x14ac:dyDescent="0.2">
      <c r="A12" s="27"/>
      <c r="B12" s="29"/>
      <c r="C12" s="27"/>
      <c r="D12" s="4" t="s">
        <v>21</v>
      </c>
      <c r="E12" s="6">
        <f t="shared" si="0"/>
        <v>1252.7674999999999</v>
      </c>
      <c r="F12" s="7">
        <f>250+76</f>
        <v>326</v>
      </c>
      <c r="G12" s="7">
        <f>312.6675+260</f>
        <v>572.66750000000002</v>
      </c>
      <c r="H12" s="7">
        <v>171</v>
      </c>
      <c r="I12" s="7">
        <v>183.1</v>
      </c>
    </row>
    <row r="13" spans="1:11" ht="16.5" x14ac:dyDescent="0.2">
      <c r="A13" s="27"/>
      <c r="B13" s="29"/>
      <c r="C13" s="27"/>
      <c r="D13" s="4" t="s">
        <v>14</v>
      </c>
      <c r="E13" s="6">
        <f t="shared" si="0"/>
        <v>0</v>
      </c>
      <c r="F13" s="7">
        <v>0</v>
      </c>
      <c r="G13" s="7">
        <v>0</v>
      </c>
      <c r="H13" s="7">
        <v>0</v>
      </c>
      <c r="I13" s="7">
        <v>0</v>
      </c>
      <c r="K13" s="10"/>
    </row>
    <row r="14" spans="1:11" ht="16.5" x14ac:dyDescent="0.2">
      <c r="A14" s="27" t="s">
        <v>24</v>
      </c>
      <c r="B14" s="29" t="s">
        <v>28</v>
      </c>
      <c r="C14" s="27" t="s">
        <v>26</v>
      </c>
      <c r="D14" s="5" t="s">
        <v>0</v>
      </c>
      <c r="E14" s="6">
        <f t="shared" si="0"/>
        <v>18246.000670000001</v>
      </c>
      <c r="F14" s="6">
        <f>F15+F16+F17+F18+F19</f>
        <v>1422.7889700000001</v>
      </c>
      <c r="G14" s="6">
        <f t="shared" ref="G14:I14" si="2">G15+G16+G17+G18+G19</f>
        <v>16093.2117</v>
      </c>
      <c r="H14" s="6">
        <f t="shared" si="2"/>
        <v>415</v>
      </c>
      <c r="I14" s="6">
        <f t="shared" si="2"/>
        <v>315</v>
      </c>
    </row>
    <row r="15" spans="1:11" ht="16.5" x14ac:dyDescent="0.2">
      <c r="A15" s="27"/>
      <c r="B15" s="29"/>
      <c r="C15" s="27"/>
      <c r="D15" s="8" t="s">
        <v>11</v>
      </c>
      <c r="E15" s="6">
        <f t="shared" si="0"/>
        <v>0</v>
      </c>
      <c r="F15" s="6"/>
      <c r="G15" s="6"/>
      <c r="H15" s="6"/>
      <c r="I15" s="6"/>
    </row>
    <row r="16" spans="1:11" ht="16.5" x14ac:dyDescent="0.2">
      <c r="A16" s="27"/>
      <c r="B16" s="29"/>
      <c r="C16" s="27"/>
      <c r="D16" s="4" t="s">
        <v>12</v>
      </c>
      <c r="E16" s="6">
        <f t="shared" si="0"/>
        <v>0</v>
      </c>
      <c r="F16" s="7">
        <v>0</v>
      </c>
      <c r="G16" s="7">
        <v>0</v>
      </c>
      <c r="H16" s="7">
        <v>0</v>
      </c>
      <c r="I16" s="7">
        <v>0</v>
      </c>
    </row>
    <row r="17" spans="1:9" ht="16.5" x14ac:dyDescent="0.2">
      <c r="A17" s="27"/>
      <c r="B17" s="29"/>
      <c r="C17" s="27"/>
      <c r="D17" s="4" t="s">
        <v>13</v>
      </c>
      <c r="E17" s="6">
        <f t="shared" si="0"/>
        <v>0</v>
      </c>
      <c r="F17" s="7">
        <v>0</v>
      </c>
      <c r="G17" s="7">
        <v>0</v>
      </c>
      <c r="H17" s="7">
        <v>0</v>
      </c>
      <c r="I17" s="7">
        <v>0</v>
      </c>
    </row>
    <row r="18" spans="1:9" ht="33" x14ac:dyDescent="0.2">
      <c r="A18" s="27"/>
      <c r="B18" s="29"/>
      <c r="C18" s="27"/>
      <c r="D18" s="4" t="s">
        <v>21</v>
      </c>
      <c r="E18" s="6">
        <f t="shared" si="0"/>
        <v>2746.0006700000004</v>
      </c>
      <c r="F18" s="7">
        <v>1422.7889700000001</v>
      </c>
      <c r="G18" s="7">
        <f>349.5+243.7117</f>
        <v>593.21170000000006</v>
      </c>
      <c r="H18" s="7">
        <v>415</v>
      </c>
      <c r="I18" s="7">
        <v>315</v>
      </c>
    </row>
    <row r="19" spans="1:9" ht="16.5" x14ac:dyDescent="0.2">
      <c r="A19" s="27"/>
      <c r="B19" s="29"/>
      <c r="C19" s="27"/>
      <c r="D19" s="4" t="s">
        <v>14</v>
      </c>
      <c r="E19" s="6">
        <f t="shared" si="0"/>
        <v>15500</v>
      </c>
      <c r="F19" s="7">
        <v>0</v>
      </c>
      <c r="G19" s="7">
        <v>15500</v>
      </c>
      <c r="H19" s="7">
        <v>0</v>
      </c>
      <c r="I19" s="7">
        <v>0</v>
      </c>
    </row>
    <row r="20" spans="1:9" ht="16.5" customHeight="1" x14ac:dyDescent="0.2">
      <c r="A20" s="11" t="s">
        <v>15</v>
      </c>
      <c r="B20" s="12"/>
      <c r="C20" s="13"/>
      <c r="D20" s="5" t="s">
        <v>0</v>
      </c>
      <c r="E20" s="6">
        <f t="shared" si="0"/>
        <v>19498.768169999999</v>
      </c>
      <c r="F20" s="6">
        <f>F21+F22+F23+F24+F25</f>
        <v>1748.7889700000001</v>
      </c>
      <c r="G20" s="6">
        <f t="shared" ref="G20:I20" si="3">G21+G22+G23+G24+G25</f>
        <v>16665.879199999999</v>
      </c>
      <c r="H20" s="6">
        <f t="shared" si="3"/>
        <v>586</v>
      </c>
      <c r="I20" s="6">
        <f t="shared" si="3"/>
        <v>498.1</v>
      </c>
    </row>
    <row r="21" spans="1:9" ht="16.5" x14ac:dyDescent="0.2">
      <c r="A21" s="14"/>
      <c r="B21" s="15"/>
      <c r="C21" s="16"/>
      <c r="D21" s="5" t="s">
        <v>11</v>
      </c>
      <c r="E21" s="6">
        <f t="shared" si="0"/>
        <v>0</v>
      </c>
      <c r="F21" s="6"/>
      <c r="G21" s="6"/>
      <c r="H21" s="6"/>
      <c r="I21" s="6"/>
    </row>
    <row r="22" spans="1:9" ht="33" x14ac:dyDescent="0.2">
      <c r="A22" s="14"/>
      <c r="B22" s="15"/>
      <c r="C22" s="16"/>
      <c r="D22" s="5" t="s">
        <v>12</v>
      </c>
      <c r="E22" s="6">
        <f t="shared" si="0"/>
        <v>0</v>
      </c>
      <c r="F22" s="6">
        <f>F10+F16</f>
        <v>0</v>
      </c>
      <c r="G22" s="6">
        <f t="shared" ref="G22:I22" si="4">G10+G16</f>
        <v>0</v>
      </c>
      <c r="H22" s="6">
        <f t="shared" si="4"/>
        <v>0</v>
      </c>
      <c r="I22" s="6">
        <f t="shared" si="4"/>
        <v>0</v>
      </c>
    </row>
    <row r="23" spans="1:9" ht="16.5" x14ac:dyDescent="0.2">
      <c r="A23" s="14"/>
      <c r="B23" s="15"/>
      <c r="C23" s="16"/>
      <c r="D23" s="5" t="s">
        <v>13</v>
      </c>
      <c r="E23" s="6">
        <f t="shared" si="0"/>
        <v>0</v>
      </c>
      <c r="F23" s="6">
        <f t="shared" ref="F23:I23" si="5">F11+F17</f>
        <v>0</v>
      </c>
      <c r="G23" s="6">
        <f t="shared" si="5"/>
        <v>0</v>
      </c>
      <c r="H23" s="6">
        <f t="shared" si="5"/>
        <v>0</v>
      </c>
      <c r="I23" s="6">
        <f t="shared" si="5"/>
        <v>0</v>
      </c>
    </row>
    <row r="24" spans="1:9" ht="33" x14ac:dyDescent="0.2">
      <c r="A24" s="14"/>
      <c r="B24" s="15"/>
      <c r="C24" s="16"/>
      <c r="D24" s="5" t="s">
        <v>21</v>
      </c>
      <c r="E24" s="6">
        <f t="shared" si="0"/>
        <v>3998.7681699999998</v>
      </c>
      <c r="F24" s="6">
        <f t="shared" ref="F24:I24" si="6">F12+F18</f>
        <v>1748.7889700000001</v>
      </c>
      <c r="G24" s="6">
        <f t="shared" si="6"/>
        <v>1165.8792000000001</v>
      </c>
      <c r="H24" s="6">
        <f t="shared" si="6"/>
        <v>586</v>
      </c>
      <c r="I24" s="6">
        <f t="shared" si="6"/>
        <v>498.1</v>
      </c>
    </row>
    <row r="25" spans="1:9" ht="16.5" x14ac:dyDescent="0.2">
      <c r="A25" s="17"/>
      <c r="B25" s="18"/>
      <c r="C25" s="19"/>
      <c r="D25" s="5" t="s">
        <v>14</v>
      </c>
      <c r="E25" s="6">
        <f t="shared" si="0"/>
        <v>15500</v>
      </c>
      <c r="F25" s="6">
        <f t="shared" ref="F25:I25" si="7">F13+F19</f>
        <v>0</v>
      </c>
      <c r="G25" s="6">
        <f t="shared" si="7"/>
        <v>15500</v>
      </c>
      <c r="H25" s="6">
        <f t="shared" si="7"/>
        <v>0</v>
      </c>
      <c r="I25" s="6">
        <f t="shared" si="7"/>
        <v>0</v>
      </c>
    </row>
    <row r="26" spans="1:9" ht="16.5" x14ac:dyDescent="0.2">
      <c r="A26" s="20" t="s">
        <v>16</v>
      </c>
      <c r="B26" s="20"/>
      <c r="C26" s="2"/>
      <c r="D26" s="2"/>
      <c r="E26" s="6"/>
      <c r="F26" s="6"/>
      <c r="G26" s="6"/>
      <c r="H26" s="6"/>
      <c r="I26" s="6"/>
    </row>
    <row r="27" spans="1:9" ht="16.5" x14ac:dyDescent="0.2">
      <c r="A27" s="21" t="s">
        <v>17</v>
      </c>
      <c r="B27" s="22"/>
      <c r="C27" s="27"/>
      <c r="D27" s="5" t="s">
        <v>0</v>
      </c>
      <c r="E27" s="6">
        <f t="shared" ref="E27:E38" si="8">SUM(F27:I27)</f>
        <v>0</v>
      </c>
      <c r="F27" s="6">
        <f>F28+F29+F30+F31+F32</f>
        <v>0</v>
      </c>
      <c r="G27" s="6">
        <f t="shared" ref="G27:I27" si="9">G28+G29+G30+G31+G32</f>
        <v>0</v>
      </c>
      <c r="H27" s="6">
        <f t="shared" si="9"/>
        <v>0</v>
      </c>
      <c r="I27" s="6">
        <f t="shared" si="9"/>
        <v>0</v>
      </c>
    </row>
    <row r="28" spans="1:9" ht="16.5" x14ac:dyDescent="0.2">
      <c r="A28" s="23"/>
      <c r="B28" s="24"/>
      <c r="C28" s="27"/>
      <c r="D28" s="8" t="s">
        <v>29</v>
      </c>
      <c r="E28" s="6"/>
      <c r="F28" s="6"/>
      <c r="G28" s="6"/>
      <c r="H28" s="6"/>
      <c r="I28" s="6"/>
    </row>
    <row r="29" spans="1:9" ht="16.5" x14ac:dyDescent="0.2">
      <c r="A29" s="23"/>
      <c r="B29" s="24"/>
      <c r="C29" s="27"/>
      <c r="D29" s="4" t="s">
        <v>12</v>
      </c>
      <c r="E29" s="6">
        <f t="shared" si="8"/>
        <v>0</v>
      </c>
      <c r="F29" s="6">
        <v>0</v>
      </c>
      <c r="G29" s="6">
        <v>0</v>
      </c>
      <c r="H29" s="6">
        <v>0</v>
      </c>
      <c r="I29" s="6">
        <v>0</v>
      </c>
    </row>
    <row r="30" spans="1:9" ht="16.5" x14ac:dyDescent="0.2">
      <c r="A30" s="23"/>
      <c r="B30" s="24"/>
      <c r="C30" s="27"/>
      <c r="D30" s="4" t="s">
        <v>13</v>
      </c>
      <c r="E30" s="6">
        <f t="shared" si="8"/>
        <v>0</v>
      </c>
      <c r="F30" s="6">
        <v>0</v>
      </c>
      <c r="G30" s="6">
        <v>0</v>
      </c>
      <c r="H30" s="6">
        <v>0</v>
      </c>
      <c r="I30" s="6">
        <v>0</v>
      </c>
    </row>
    <row r="31" spans="1:9" ht="33" x14ac:dyDescent="0.2">
      <c r="A31" s="23"/>
      <c r="B31" s="24"/>
      <c r="C31" s="27"/>
      <c r="D31" s="4" t="s">
        <v>21</v>
      </c>
      <c r="E31" s="6">
        <f t="shared" si="8"/>
        <v>0</v>
      </c>
      <c r="F31" s="6">
        <v>0</v>
      </c>
      <c r="G31" s="6">
        <v>0</v>
      </c>
      <c r="H31" s="6">
        <v>0</v>
      </c>
      <c r="I31" s="6">
        <v>0</v>
      </c>
    </row>
    <row r="32" spans="1:9" ht="16.5" x14ac:dyDescent="0.2">
      <c r="A32" s="25"/>
      <c r="B32" s="26"/>
      <c r="C32" s="27"/>
      <c r="D32" s="4" t="s">
        <v>14</v>
      </c>
      <c r="E32" s="6">
        <f t="shared" si="8"/>
        <v>0</v>
      </c>
      <c r="F32" s="6">
        <v>0</v>
      </c>
      <c r="G32" s="6">
        <v>0</v>
      </c>
      <c r="H32" s="6">
        <v>0</v>
      </c>
      <c r="I32" s="6">
        <v>0</v>
      </c>
    </row>
    <row r="33" spans="1:9" ht="16.5" x14ac:dyDescent="0.2">
      <c r="A33" s="21" t="s">
        <v>18</v>
      </c>
      <c r="B33" s="22"/>
      <c r="C33" s="27"/>
      <c r="D33" s="5" t="s">
        <v>0</v>
      </c>
      <c r="E33" s="6">
        <f t="shared" si="8"/>
        <v>19498.768169999999</v>
      </c>
      <c r="F33" s="6">
        <f>F34+F35+F36+F37+F38</f>
        <v>1748.7889700000001</v>
      </c>
      <c r="G33" s="6">
        <f t="shared" ref="G33:I33" si="10">G34+G35+G36+G37+G38</f>
        <v>16665.879199999999</v>
      </c>
      <c r="H33" s="6">
        <f t="shared" si="10"/>
        <v>586</v>
      </c>
      <c r="I33" s="6">
        <f t="shared" si="10"/>
        <v>498.1</v>
      </c>
    </row>
    <row r="34" spans="1:9" ht="16.5" x14ac:dyDescent="0.2">
      <c r="A34" s="23"/>
      <c r="B34" s="24"/>
      <c r="C34" s="27"/>
      <c r="D34" s="9" t="s">
        <v>29</v>
      </c>
      <c r="E34" s="7">
        <f t="shared" si="8"/>
        <v>0</v>
      </c>
      <c r="F34" s="7"/>
      <c r="G34" s="7"/>
      <c r="H34" s="7"/>
      <c r="I34" s="7"/>
    </row>
    <row r="35" spans="1:9" ht="16.5" x14ac:dyDescent="0.2">
      <c r="A35" s="23"/>
      <c r="B35" s="24"/>
      <c r="C35" s="27"/>
      <c r="D35" s="4" t="s">
        <v>12</v>
      </c>
      <c r="E35" s="7">
        <f t="shared" si="8"/>
        <v>0</v>
      </c>
      <c r="F35" s="7">
        <f>F22</f>
        <v>0</v>
      </c>
      <c r="G35" s="7">
        <f t="shared" ref="G35:I35" si="11">G22</f>
        <v>0</v>
      </c>
      <c r="H35" s="7">
        <f t="shared" si="11"/>
        <v>0</v>
      </c>
      <c r="I35" s="7">
        <f t="shared" si="11"/>
        <v>0</v>
      </c>
    </row>
    <row r="36" spans="1:9" ht="16.5" x14ac:dyDescent="0.2">
      <c r="A36" s="23"/>
      <c r="B36" s="24"/>
      <c r="C36" s="27"/>
      <c r="D36" s="4" t="s">
        <v>13</v>
      </c>
      <c r="E36" s="7">
        <f t="shared" si="8"/>
        <v>0</v>
      </c>
      <c r="F36" s="7">
        <f t="shared" ref="F36:I36" si="12">F23</f>
        <v>0</v>
      </c>
      <c r="G36" s="7">
        <f t="shared" si="12"/>
        <v>0</v>
      </c>
      <c r="H36" s="7">
        <f t="shared" si="12"/>
        <v>0</v>
      </c>
      <c r="I36" s="7">
        <f t="shared" si="12"/>
        <v>0</v>
      </c>
    </row>
    <row r="37" spans="1:9" ht="33" x14ac:dyDescent="0.2">
      <c r="A37" s="23"/>
      <c r="B37" s="24"/>
      <c r="C37" s="27"/>
      <c r="D37" s="4" t="s">
        <v>21</v>
      </c>
      <c r="E37" s="7">
        <f t="shared" si="8"/>
        <v>3998.7681699999998</v>
      </c>
      <c r="F37" s="7">
        <f>F24</f>
        <v>1748.7889700000001</v>
      </c>
      <c r="G37" s="7">
        <f t="shared" ref="G37:I37" si="13">G24</f>
        <v>1165.8792000000001</v>
      </c>
      <c r="H37" s="7">
        <f t="shared" si="13"/>
        <v>586</v>
      </c>
      <c r="I37" s="7">
        <f t="shared" si="13"/>
        <v>498.1</v>
      </c>
    </row>
    <row r="38" spans="1:9" ht="16.5" x14ac:dyDescent="0.2">
      <c r="A38" s="25"/>
      <c r="B38" s="26"/>
      <c r="C38" s="27"/>
      <c r="D38" s="4" t="s">
        <v>14</v>
      </c>
      <c r="E38" s="7">
        <f t="shared" si="8"/>
        <v>15500</v>
      </c>
      <c r="F38" s="7">
        <f t="shared" ref="F38:I38" si="14">F25</f>
        <v>0</v>
      </c>
      <c r="G38" s="7">
        <f t="shared" si="14"/>
        <v>15500</v>
      </c>
      <c r="H38" s="7">
        <f t="shared" si="14"/>
        <v>0</v>
      </c>
      <c r="I38" s="7">
        <f t="shared" si="14"/>
        <v>0</v>
      </c>
    </row>
    <row r="39" spans="1:9" ht="16.5" x14ac:dyDescent="0.2">
      <c r="A39" s="28" t="s">
        <v>16</v>
      </c>
      <c r="B39" s="28"/>
      <c r="C39" s="2"/>
      <c r="D39" s="2"/>
      <c r="E39" s="6"/>
      <c r="F39" s="6"/>
      <c r="G39" s="6"/>
      <c r="H39" s="6"/>
      <c r="I39" s="6"/>
    </row>
    <row r="40" spans="1:9" ht="16.5" x14ac:dyDescent="0.2">
      <c r="A40" s="21" t="s">
        <v>19</v>
      </c>
      <c r="B40" s="22"/>
      <c r="C40" s="27"/>
      <c r="D40" s="4" t="s">
        <v>0</v>
      </c>
      <c r="E40" s="6">
        <f t="shared" ref="E40:E51" si="15">SUM(F40:I40)</f>
        <v>0</v>
      </c>
      <c r="F40" s="6">
        <f>F41+F42+F43+F44+F45</f>
        <v>0</v>
      </c>
      <c r="G40" s="6">
        <f t="shared" ref="G40:I40" si="16">G41+G42+G43+G44+G45</f>
        <v>0</v>
      </c>
      <c r="H40" s="6">
        <f t="shared" si="16"/>
        <v>0</v>
      </c>
      <c r="I40" s="6">
        <f t="shared" si="16"/>
        <v>0</v>
      </c>
    </row>
    <row r="41" spans="1:9" ht="16.5" x14ac:dyDescent="0.2">
      <c r="A41" s="23"/>
      <c r="B41" s="24"/>
      <c r="C41" s="27"/>
      <c r="D41" s="8" t="s">
        <v>11</v>
      </c>
      <c r="E41" s="6">
        <f t="shared" si="15"/>
        <v>0</v>
      </c>
      <c r="F41" s="6"/>
      <c r="G41" s="6"/>
      <c r="H41" s="6"/>
      <c r="I41" s="6"/>
    </row>
    <row r="42" spans="1:9" ht="16.5" x14ac:dyDescent="0.2">
      <c r="A42" s="23"/>
      <c r="B42" s="24"/>
      <c r="C42" s="27"/>
      <c r="D42" s="4" t="s">
        <v>12</v>
      </c>
      <c r="E42" s="6">
        <f t="shared" si="15"/>
        <v>0</v>
      </c>
      <c r="F42" s="6">
        <v>0</v>
      </c>
      <c r="G42" s="6">
        <v>0</v>
      </c>
      <c r="H42" s="6">
        <v>0</v>
      </c>
      <c r="I42" s="6">
        <v>0</v>
      </c>
    </row>
    <row r="43" spans="1:9" ht="16.5" x14ac:dyDescent="0.2">
      <c r="A43" s="23"/>
      <c r="B43" s="24"/>
      <c r="C43" s="27"/>
      <c r="D43" s="4" t="s">
        <v>13</v>
      </c>
      <c r="E43" s="6">
        <f t="shared" si="15"/>
        <v>0</v>
      </c>
      <c r="F43" s="6">
        <v>0</v>
      </c>
      <c r="G43" s="6">
        <v>0</v>
      </c>
      <c r="H43" s="6">
        <v>0</v>
      </c>
      <c r="I43" s="6">
        <v>0</v>
      </c>
    </row>
    <row r="44" spans="1:9" ht="33" x14ac:dyDescent="0.2">
      <c r="A44" s="23"/>
      <c r="B44" s="24"/>
      <c r="C44" s="27"/>
      <c r="D44" s="4" t="s">
        <v>21</v>
      </c>
      <c r="E44" s="6">
        <f t="shared" si="15"/>
        <v>0</v>
      </c>
      <c r="F44" s="6">
        <v>0</v>
      </c>
      <c r="G44" s="6">
        <v>0</v>
      </c>
      <c r="H44" s="6">
        <v>0</v>
      </c>
      <c r="I44" s="6">
        <v>0</v>
      </c>
    </row>
    <row r="45" spans="1:9" ht="16.5" x14ac:dyDescent="0.2">
      <c r="A45" s="25"/>
      <c r="B45" s="26"/>
      <c r="C45" s="27"/>
      <c r="D45" s="4" t="s">
        <v>14</v>
      </c>
      <c r="E45" s="6">
        <f t="shared" si="15"/>
        <v>0</v>
      </c>
      <c r="F45" s="6">
        <v>0</v>
      </c>
      <c r="G45" s="6">
        <v>0</v>
      </c>
      <c r="H45" s="6">
        <v>0</v>
      </c>
      <c r="I45" s="6">
        <v>0</v>
      </c>
    </row>
    <row r="46" spans="1:9" ht="16.5" x14ac:dyDescent="0.2">
      <c r="A46" s="21" t="s">
        <v>25</v>
      </c>
      <c r="B46" s="22"/>
      <c r="C46" s="27"/>
      <c r="D46" s="5" t="s">
        <v>0</v>
      </c>
      <c r="E46" s="6">
        <f t="shared" si="15"/>
        <v>19498.768169999999</v>
      </c>
      <c r="F46" s="6">
        <f>F47+F48+F49+F50+F51</f>
        <v>1748.7889700000001</v>
      </c>
      <c r="G46" s="6">
        <f t="shared" ref="G46:I46" si="17">G47+G48+G49+G50+G51</f>
        <v>16665.879199999999</v>
      </c>
      <c r="H46" s="6">
        <f t="shared" si="17"/>
        <v>586</v>
      </c>
      <c r="I46" s="6">
        <f t="shared" si="17"/>
        <v>498.1</v>
      </c>
    </row>
    <row r="47" spans="1:9" ht="16.5" x14ac:dyDescent="0.2">
      <c r="A47" s="23"/>
      <c r="B47" s="24"/>
      <c r="C47" s="27"/>
      <c r="D47" s="5"/>
      <c r="E47" s="6">
        <f t="shared" si="15"/>
        <v>0</v>
      </c>
      <c r="F47" s="6"/>
      <c r="G47" s="6"/>
      <c r="H47" s="6"/>
      <c r="I47" s="6"/>
    </row>
    <row r="48" spans="1:9" ht="16.5" x14ac:dyDescent="0.2">
      <c r="A48" s="23"/>
      <c r="B48" s="24"/>
      <c r="C48" s="27"/>
      <c r="D48" s="4" t="s">
        <v>12</v>
      </c>
      <c r="E48" s="6">
        <f t="shared" si="15"/>
        <v>0</v>
      </c>
      <c r="F48" s="6">
        <f>F22</f>
        <v>0</v>
      </c>
      <c r="G48" s="6">
        <f t="shared" ref="G48:I48" si="18">G22</f>
        <v>0</v>
      </c>
      <c r="H48" s="6">
        <f t="shared" si="18"/>
        <v>0</v>
      </c>
      <c r="I48" s="6">
        <f t="shared" si="18"/>
        <v>0</v>
      </c>
    </row>
    <row r="49" spans="1:9" ht="16.5" x14ac:dyDescent="0.2">
      <c r="A49" s="23"/>
      <c r="B49" s="24"/>
      <c r="C49" s="27"/>
      <c r="D49" s="4" t="s">
        <v>13</v>
      </c>
      <c r="E49" s="6">
        <f t="shared" si="15"/>
        <v>0</v>
      </c>
      <c r="F49" s="6">
        <f t="shared" ref="F49:I49" si="19">F23</f>
        <v>0</v>
      </c>
      <c r="G49" s="6">
        <f t="shared" si="19"/>
        <v>0</v>
      </c>
      <c r="H49" s="6">
        <f t="shared" si="19"/>
        <v>0</v>
      </c>
      <c r="I49" s="6">
        <f t="shared" si="19"/>
        <v>0</v>
      </c>
    </row>
    <row r="50" spans="1:9" ht="33" x14ac:dyDescent="0.2">
      <c r="A50" s="23"/>
      <c r="B50" s="24"/>
      <c r="C50" s="27"/>
      <c r="D50" s="4" t="s">
        <v>21</v>
      </c>
      <c r="E50" s="6">
        <f t="shared" si="15"/>
        <v>3998.7681699999998</v>
      </c>
      <c r="F50" s="6">
        <f t="shared" ref="F50:I50" si="20">F24</f>
        <v>1748.7889700000001</v>
      </c>
      <c r="G50" s="6">
        <f t="shared" si="20"/>
        <v>1165.8792000000001</v>
      </c>
      <c r="H50" s="6">
        <f t="shared" si="20"/>
        <v>586</v>
      </c>
      <c r="I50" s="6">
        <f t="shared" si="20"/>
        <v>498.1</v>
      </c>
    </row>
    <row r="51" spans="1:9" ht="16.5" x14ac:dyDescent="0.2">
      <c r="A51" s="25"/>
      <c r="B51" s="26"/>
      <c r="C51" s="27"/>
      <c r="D51" s="4" t="s">
        <v>14</v>
      </c>
      <c r="E51" s="6">
        <f t="shared" si="15"/>
        <v>15500</v>
      </c>
      <c r="F51" s="6">
        <f t="shared" ref="F51:I51" si="21">F25</f>
        <v>0</v>
      </c>
      <c r="G51" s="6">
        <f t="shared" si="21"/>
        <v>15500</v>
      </c>
      <c r="H51" s="6">
        <f t="shared" si="21"/>
        <v>0</v>
      </c>
      <c r="I51" s="6">
        <f t="shared" si="21"/>
        <v>0</v>
      </c>
    </row>
  </sheetData>
  <mergeCells count="24">
    <mergeCell ref="H1:I1"/>
    <mergeCell ref="A3:I3"/>
    <mergeCell ref="A5:A6"/>
    <mergeCell ref="B5:B6"/>
    <mergeCell ref="C5:C6"/>
    <mergeCell ref="D5:D6"/>
    <mergeCell ref="E5:I5"/>
    <mergeCell ref="A8:A13"/>
    <mergeCell ref="B8:B13"/>
    <mergeCell ref="C8:C13"/>
    <mergeCell ref="A14:A19"/>
    <mergeCell ref="B14:B19"/>
    <mergeCell ref="C14:C19"/>
    <mergeCell ref="A46:B51"/>
    <mergeCell ref="C46:C51"/>
    <mergeCell ref="A39:B39"/>
    <mergeCell ref="A40:B45"/>
    <mergeCell ref="C40:C45"/>
    <mergeCell ref="A20:C25"/>
    <mergeCell ref="A26:B26"/>
    <mergeCell ref="A27:B32"/>
    <mergeCell ref="C27:C32"/>
    <mergeCell ref="A33:B38"/>
    <mergeCell ref="C33:C38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68" fitToHeight="0" orientation="landscape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Програмные мероприятия малый</vt:lpstr>
      <vt:lpstr>'Програмные мероприятия малый'!Заголовки_для_печати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2018-08-07T12:26:51Z</cp:lastPrinted>
  <dcterms:created xsi:type="dcterms:W3CDTF">1996-10-08T23:32:33Z</dcterms:created>
  <dcterms:modified xsi:type="dcterms:W3CDTF">2018-08-07T12:26:54Z</dcterms:modified>
</cp:coreProperties>
</file>