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3 Профилактика правонарушений\МП\внес.изм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</workbook>
</file>

<file path=xl/calcChain.xml><?xml version="1.0" encoding="utf-8"?>
<calcChain xmlns="http://schemas.openxmlformats.org/spreadsheetml/2006/main">
  <c r="G54" i="4" l="1"/>
  <c r="H54" i="4"/>
  <c r="I54" i="4"/>
  <c r="E54" i="4" s="1"/>
  <c r="J54" i="4"/>
  <c r="K54" i="4"/>
  <c r="L54" i="4"/>
  <c r="M54" i="4"/>
  <c r="M53" i="4" s="1"/>
  <c r="N54" i="4"/>
  <c r="O54" i="4"/>
  <c r="P54" i="4"/>
  <c r="Q54" i="4"/>
  <c r="Q53" i="4" s="1"/>
  <c r="G55" i="4"/>
  <c r="H55" i="4"/>
  <c r="I55" i="4"/>
  <c r="J55" i="4"/>
  <c r="J53" i="4" s="1"/>
  <c r="K55" i="4"/>
  <c r="L55" i="4"/>
  <c r="M55" i="4"/>
  <c r="N55" i="4"/>
  <c r="O55" i="4"/>
  <c r="P55" i="4"/>
  <c r="Q55" i="4"/>
  <c r="G56" i="4"/>
  <c r="G53" i="4" s="1"/>
  <c r="H56" i="4"/>
  <c r="I56" i="4"/>
  <c r="J56" i="4"/>
  <c r="K56" i="4"/>
  <c r="K53" i="4" s="1"/>
  <c r="L56" i="4"/>
  <c r="M56" i="4"/>
  <c r="N56" i="4"/>
  <c r="O56" i="4"/>
  <c r="O53" i="4" s="1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3" i="4" s="1"/>
  <c r="F56" i="4"/>
  <c r="F55" i="4"/>
  <c r="F54" i="4"/>
  <c r="G48" i="4"/>
  <c r="H48" i="4"/>
  <c r="I48" i="4"/>
  <c r="I47" i="4" s="1"/>
  <c r="J48" i="4"/>
  <c r="K48" i="4"/>
  <c r="L48" i="4"/>
  <c r="M48" i="4"/>
  <c r="N48" i="4"/>
  <c r="O48" i="4"/>
  <c r="P48" i="4"/>
  <c r="Q48" i="4"/>
  <c r="Q47" i="4" s="1"/>
  <c r="G49" i="4"/>
  <c r="H49" i="4"/>
  <c r="I49" i="4"/>
  <c r="J49" i="4"/>
  <c r="J47" i="4" s="1"/>
  <c r="K49" i="4"/>
  <c r="L49" i="4"/>
  <c r="M49" i="4"/>
  <c r="N49" i="4"/>
  <c r="N47" i="4" s="1"/>
  <c r="O49" i="4"/>
  <c r="O47" i="4" s="1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L47" i="4" s="1"/>
  <c r="M51" i="4"/>
  <c r="N51" i="4"/>
  <c r="O51" i="4"/>
  <c r="P51" i="4"/>
  <c r="P47" i="4" s="1"/>
  <c r="Q51" i="4"/>
  <c r="G52" i="4"/>
  <c r="H52" i="4"/>
  <c r="I52" i="4"/>
  <c r="E52" i="4" s="1"/>
  <c r="J52" i="4"/>
  <c r="K52" i="4"/>
  <c r="L52" i="4"/>
  <c r="M52" i="4"/>
  <c r="N52" i="4"/>
  <c r="O52" i="4"/>
  <c r="P52" i="4"/>
  <c r="Q52" i="4"/>
  <c r="F52" i="4"/>
  <c r="F51" i="4"/>
  <c r="F47" i="4" s="1"/>
  <c r="F50" i="4"/>
  <c r="F49" i="4"/>
  <c r="F48" i="4"/>
  <c r="H53" i="4"/>
  <c r="L53" i="4"/>
  <c r="P53" i="4"/>
  <c r="G47" i="4"/>
  <c r="K47" i="4"/>
  <c r="E50" i="4"/>
  <c r="F42" i="4"/>
  <c r="E45" i="4"/>
  <c r="E43" i="4"/>
  <c r="E41" i="4"/>
  <c r="E39" i="4"/>
  <c r="E38" i="4"/>
  <c r="E37" i="4"/>
  <c r="E36" i="4"/>
  <c r="E35" i="4"/>
  <c r="E34" i="4"/>
  <c r="E28" i="4"/>
  <c r="F29" i="4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51" i="4" l="1"/>
  <c r="M47" i="4"/>
  <c r="E9" i="4"/>
  <c r="N53" i="4"/>
  <c r="I53" i="4"/>
  <c r="E53" i="4" s="1"/>
  <c r="E47" i="4"/>
  <c r="E49" i="4"/>
  <c r="H47" i="4"/>
  <c r="E48" i="4"/>
  <c r="E21" i="4"/>
  <c r="E15" i="4"/>
  <c r="E27" i="4" l="1"/>
  <c r="O45" i="4"/>
  <c r="N45" i="4"/>
  <c r="Q44" i="4"/>
  <c r="M44" i="4"/>
  <c r="Q43" i="4"/>
  <c r="P43" i="4"/>
  <c r="O43" i="4"/>
  <c r="N43" i="4"/>
  <c r="M43" i="4"/>
  <c r="L43" i="4"/>
  <c r="Q32" i="4"/>
  <c r="Q45" i="4" s="1"/>
  <c r="Q31" i="4"/>
  <c r="Q29" i="4"/>
  <c r="P32" i="4"/>
  <c r="P45" i="4" s="1"/>
  <c r="P31" i="4"/>
  <c r="P44" i="4" s="1"/>
  <c r="P29" i="4"/>
  <c r="P27" i="4" s="1"/>
  <c r="O32" i="4"/>
  <c r="O31" i="4"/>
  <c r="O44" i="4" s="1"/>
  <c r="O29" i="4"/>
  <c r="N32" i="4"/>
  <c r="N31" i="4"/>
  <c r="N44" i="4" s="1"/>
  <c r="N29" i="4"/>
  <c r="M32" i="4"/>
  <c r="M45" i="4" s="1"/>
  <c r="M31" i="4"/>
  <c r="M29" i="4"/>
  <c r="M27" i="4" s="1"/>
  <c r="L32" i="4"/>
  <c r="L45" i="4" s="1"/>
  <c r="L31" i="4"/>
  <c r="L44" i="4" s="1"/>
  <c r="L29" i="4"/>
  <c r="K29" i="4"/>
  <c r="K27" i="4" s="1"/>
  <c r="M42" i="4" l="1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K40" i="4" s="1"/>
  <c r="J34" i="4"/>
  <c r="J32" i="4"/>
  <c r="J45" i="4" s="1"/>
  <c r="J31" i="4"/>
  <c r="J44" i="4" s="1"/>
  <c r="J30" i="4"/>
  <c r="J43" i="4" s="1"/>
  <c r="J29" i="4"/>
  <c r="J27" i="4" s="1"/>
  <c r="G34" i="4"/>
  <c r="G32" i="4"/>
  <c r="G45" i="4" s="1"/>
  <c r="G31" i="4"/>
  <c r="G44" i="4" s="1"/>
  <c r="G30" i="4"/>
  <c r="G43" i="4" s="1"/>
  <c r="G29" i="4"/>
  <c r="G27" i="4" s="1"/>
  <c r="F34" i="4"/>
  <c r="F32" i="4"/>
  <c r="F45" i="4" s="1"/>
  <c r="F31" i="4"/>
  <c r="F30" i="4"/>
  <c r="F44" i="4" l="1"/>
  <c r="F27" i="4"/>
  <c r="F43" i="4"/>
  <c r="G42" i="4"/>
  <c r="K43" i="4"/>
  <c r="J42" i="4"/>
  <c r="J40" i="4" s="1"/>
  <c r="E44" i="4" l="1"/>
  <c r="F40" i="4"/>
  <c r="G40" i="4"/>
  <c r="E29" i="4"/>
  <c r="I29" i="4"/>
  <c r="I27" i="4" s="1"/>
  <c r="I31" i="4"/>
  <c r="I32" i="4"/>
  <c r="H30" i="4"/>
  <c r="H29" i="4"/>
  <c r="H42" i="4" s="1"/>
  <c r="H40" i="4" s="1"/>
  <c r="H31" i="4"/>
  <c r="H32" i="4"/>
  <c r="H27" i="4" l="1"/>
  <c r="E31" i="4"/>
  <c r="I30" i="4" l="1"/>
  <c r="H44" i="4" l="1"/>
  <c r="I44" i="4"/>
  <c r="I42" i="4" l="1"/>
  <c r="I43" i="4"/>
  <c r="I45" i="4"/>
  <c r="I40" i="4" l="1"/>
  <c r="E40" i="4" s="1"/>
  <c r="E42" i="4"/>
  <c r="H43" i="4"/>
  <c r="H45" i="4" l="1"/>
  <c r="E55" i="4"/>
  <c r="E56" i="4" l="1"/>
  <c r="E57" i="4"/>
  <c r="E58" i="4"/>
  <c r="I34" i="4"/>
  <c r="H34" i="4"/>
  <c r="E32" i="4" l="1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<sst xmlns="http://schemas.openxmlformats.org/spreadsheetml/2006/main" count="92" uniqueCount="49">
  <si>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</si>
  <si>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</si>
  <si>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</si>
  <si>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</si>
  <si>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</si>
  <si>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</si>
  <si>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</si>
  <si>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</si>
  <si>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</si>
  <si>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</si>
  <si>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</si>
  <si>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</si>
  <si>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</si>
  <si>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</si>
  <si>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</si>
  <si>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</si>
  <si>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</si>
  <si>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</si>
  <si>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</si>
  <si>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</si>
  <si>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</si>
  <si>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</si>
  <si>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</si>
  <si>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</si>
  <si>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</si>
  <si>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</si>
  <si>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</si>
  <si>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</si>
  <si>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</si>
  <si>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</si>
  <si>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</si>
  <si>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</si>
  <si>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</si>
  <si>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</si>
  <si>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</si>
  <si>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</si>
  <si>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</si>
  <si>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</si>
  <si>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</si>
  <si>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</si>
  <si>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</si>
  <si>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</si>
  <si>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</si>
  <si>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</si>
  <si>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</si>
  <si>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(№1-5,7)</t>
    </r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</si>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</sst>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2" fillId="2" borderId="12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topLeftCell="A3" zoomScale="70" zoomScaleNormal="70" zoomScaleSheetLayoutView="70" workbookViewId="0">
      <pane xSplit="5" ySplit="6" topLeftCell="F9" activePane="bottomRight" state="frozen"/>
      <selection activeCell="A3" sqref="A3"/>
      <selection pane="topRight" activeCell="F3" sqref="F3"/>
      <selection pane="bottomLeft" activeCell="A9" sqref="A9"/>
      <selection pane="bottomRight" activeCell="G13" sqref="G13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26.28515625" style="6" customWidth="1"/>
    <col min="6" max="9" width="23.85546875" style="6" bestFit="1" customWidth="1"/>
    <col min="10" max="10" width="24.140625" style="3" customWidth="1"/>
    <col min="11" max="11" width="27.140625" style="3" customWidth="1"/>
    <col min="12" max="12" width="24.7109375" style="3" customWidth="1"/>
    <col min="13" max="13" width="24.85546875" style="3" customWidth="1"/>
    <col min="14" max="14" width="23.5703125" style="3" customWidth="1"/>
    <col min="15" max="15" width="21.5703125" style="3" customWidth="1"/>
    <col min="16" max="16" width="24.85546875" style="3" customWidth="1"/>
    <col min="17" max="17" width="23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39" t="s">
        <v>8</v>
      </c>
      <c r="Q2" s="39"/>
    </row>
    <row r="3" spans="1:24" ht="18.75" x14ac:dyDescent="0.2">
      <c r="B3" s="2"/>
      <c r="C3" s="2"/>
      <c r="D3" s="2"/>
      <c r="E3" s="2"/>
      <c r="F3" s="2"/>
      <c r="G3" s="2"/>
      <c r="H3" s="50" t="s">
        <v>44</v>
      </c>
      <c r="I3" s="50"/>
      <c r="J3" s="50"/>
      <c r="K3" s="50"/>
      <c r="L3" s="50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53" t="s">
        <v>2</v>
      </c>
      <c r="B6" s="53" t="s">
        <v>3</v>
      </c>
      <c r="C6" s="53" t="s">
        <v>17</v>
      </c>
      <c r="D6" s="53" t="s">
        <v>4</v>
      </c>
      <c r="E6" s="53" t="s">
        <v>5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2"/>
      <c r="S6" s="2"/>
      <c r="T6" s="2"/>
      <c r="U6" s="2"/>
      <c r="V6" s="2"/>
      <c r="W6" s="2"/>
      <c r="X6" s="2"/>
    </row>
    <row r="7" spans="1:24" x14ac:dyDescent="0.2">
      <c r="A7" s="53"/>
      <c r="B7" s="53"/>
      <c r="C7" s="53"/>
      <c r="D7" s="53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54" t="s">
        <v>22</v>
      </c>
      <c r="B9" s="55" t="s">
        <v>45</v>
      </c>
      <c r="C9" s="43" t="s">
        <v>48</v>
      </c>
      <c r="D9" s="23" t="s">
        <v>0</v>
      </c>
      <c r="E9" s="24">
        <f>SUM(F9:Q9)</f>
        <v>16064.103439999999</v>
      </c>
      <c r="F9" s="24">
        <f>SUM(F10:F14)</f>
        <v>3972.0344799999998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ht="39.75" customHeight="1" x14ac:dyDescent="0.2">
      <c r="A10" s="54"/>
      <c r="B10" s="56"/>
      <c r="C10" s="44"/>
      <c r="D10" s="26" t="s">
        <v>47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49.5" x14ac:dyDescent="0.2">
      <c r="A11" s="54"/>
      <c r="B11" s="56"/>
      <c r="C11" s="44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54"/>
      <c r="B12" s="56"/>
      <c r="C12" s="44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49.5" x14ac:dyDescent="0.2">
      <c r="A13" s="54"/>
      <c r="B13" s="56"/>
      <c r="C13" s="44"/>
      <c r="D13" s="26" t="s">
        <v>18</v>
      </c>
      <c r="E13" s="27">
        <f t="shared" si="1"/>
        <v>13443.5</v>
      </c>
      <c r="F13" s="27">
        <v>2003.5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54"/>
      <c r="B14" s="56"/>
      <c r="C14" s="45"/>
      <c r="D14" s="26" t="s">
        <v>12</v>
      </c>
      <c r="E14" s="27">
        <f t="shared" si="1"/>
        <v>2467.5</v>
      </c>
      <c r="F14" s="27">
        <v>1917.5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ht="16.5" customHeight="1" x14ac:dyDescent="0.2">
      <c r="A15" s="54"/>
      <c r="B15" s="56"/>
      <c r="C15" s="43" t="s">
        <v>19</v>
      </c>
      <c r="D15" s="23" t="s">
        <v>0</v>
      </c>
      <c r="E15" s="24">
        <f>SUM(F15,G15,H15,I15,J15,K15,L15,M15,N15,O15,P15,Q15)</f>
        <v>868.47647000000006</v>
      </c>
      <c r="F15" s="24">
        <f>SUM(F16:F20)</f>
        <v>60.35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ht="42.75" customHeight="1" x14ac:dyDescent="0.2">
      <c r="A16" s="54"/>
      <c r="B16" s="56"/>
      <c r="C16" s="44"/>
      <c r="D16" s="26" t="s">
        <v>47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49.5" x14ac:dyDescent="0.2">
      <c r="A17" s="54"/>
      <c r="B17" s="56"/>
      <c r="C17" s="44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54"/>
      <c r="B18" s="56"/>
      <c r="C18" s="44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49.5" x14ac:dyDescent="0.2">
      <c r="A19" s="54"/>
      <c r="B19" s="56"/>
      <c r="C19" s="44"/>
      <c r="D19" s="26" t="s">
        <v>18</v>
      </c>
      <c r="E19" s="27">
        <f t="shared" si="3"/>
        <v>868.47647000000006</v>
      </c>
      <c r="F19" s="27">
        <v>60.35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51"/>
      <c r="S19" s="28"/>
      <c r="T19" s="28"/>
    </row>
    <row r="20" spans="1:20" s="25" customFormat="1" x14ac:dyDescent="0.2">
      <c r="A20" s="54"/>
      <c r="B20" s="57"/>
      <c r="C20" s="45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51"/>
      <c r="S20" s="28"/>
      <c r="T20" s="28"/>
    </row>
    <row r="21" spans="1:20" s="25" customFormat="1" ht="16.5" customHeight="1" x14ac:dyDescent="0.2">
      <c r="A21" s="46" t="s">
        <v>23</v>
      </c>
      <c r="B21" s="43" t="s">
        <v>46</v>
      </c>
      <c r="C21" s="49" t="s">
        <v>19</v>
      </c>
      <c r="D21" s="23" t="s">
        <v>0</v>
      </c>
      <c r="E21" s="24">
        <f>SUM(F21,G21,H21,I21,J21,K21,L21,M21,N21,O21,P21,Q21)</f>
        <v>61241.689640000004</v>
      </c>
      <c r="F21" s="24">
        <f>SUM(F22:F26)</f>
        <v>3811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51"/>
      <c r="S21" s="28"/>
      <c r="T21" s="28"/>
    </row>
    <row r="22" spans="1:20" s="25" customFormat="1" ht="47.25" customHeight="1" x14ac:dyDescent="0.2">
      <c r="A22" s="47"/>
      <c r="B22" s="44"/>
      <c r="C22" s="49"/>
      <c r="D22" s="26" t="s">
        <v>47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51"/>
      <c r="S22" s="28"/>
      <c r="T22" s="28"/>
    </row>
    <row r="23" spans="1:20" s="25" customFormat="1" ht="49.5" x14ac:dyDescent="0.2">
      <c r="A23" s="47"/>
      <c r="B23" s="44"/>
      <c r="C23" s="49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51"/>
      <c r="S23" s="28"/>
      <c r="T23" s="28"/>
    </row>
    <row r="24" spans="1:20" s="25" customFormat="1" x14ac:dyDescent="0.2">
      <c r="A24" s="47"/>
      <c r="B24" s="44"/>
      <c r="C24" s="49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51"/>
      <c r="S24" s="28"/>
      <c r="T24" s="28"/>
    </row>
    <row r="25" spans="1:20" s="25" customFormat="1" ht="49.5" x14ac:dyDescent="0.2">
      <c r="A25" s="47"/>
      <c r="B25" s="44"/>
      <c r="C25" s="49"/>
      <c r="D25" s="26" t="s">
        <v>18</v>
      </c>
      <c r="E25" s="27">
        <f t="shared" si="3"/>
        <v>57608.689640000004</v>
      </c>
      <c r="F25" s="27">
        <v>208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52"/>
      <c r="S25" s="28"/>
      <c r="T25" s="28"/>
    </row>
    <row r="26" spans="1:20" s="25" customFormat="1" x14ac:dyDescent="0.2">
      <c r="A26" s="48"/>
      <c r="B26" s="45"/>
      <c r="C26" s="49"/>
      <c r="D26" s="26" t="s">
        <v>12</v>
      </c>
      <c r="E26" s="27">
        <f t="shared" si="3"/>
        <v>3633</v>
      </c>
      <c r="F26" s="27">
        <v>3603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52"/>
      <c r="S26" s="28"/>
      <c r="T26" s="28"/>
    </row>
    <row r="27" spans="1:20" s="14" customFormat="1" ht="29.25" customHeight="1" x14ac:dyDescent="0.2">
      <c r="A27" s="58" t="s">
        <v>13</v>
      </c>
      <c r="B27" s="59"/>
      <c r="C27" s="60"/>
      <c r="D27" s="13" t="s">
        <v>0</v>
      </c>
      <c r="E27" s="12">
        <f>SUM(E9,E15,E21)</f>
        <v>78174.269549999997</v>
      </c>
      <c r="F27" s="12">
        <f>SUM(F28:F32)</f>
        <v>7843.3844799999997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52"/>
      <c r="S27" s="15"/>
      <c r="T27" s="15"/>
    </row>
    <row r="28" spans="1:20" s="14" customFormat="1" ht="37.5" customHeight="1" x14ac:dyDescent="0.2">
      <c r="A28" s="61"/>
      <c r="B28" s="62"/>
      <c r="C28" s="63"/>
      <c r="D28" s="11" t="s">
        <v>47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52"/>
      <c r="S28" s="15"/>
      <c r="T28" s="15"/>
    </row>
    <row r="29" spans="1:20" s="14" customFormat="1" ht="49.5" x14ac:dyDescent="0.2">
      <c r="A29" s="61"/>
      <c r="B29" s="62"/>
      <c r="C29" s="63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52"/>
      <c r="S29" s="15"/>
      <c r="T29" s="15"/>
    </row>
    <row r="30" spans="1:20" s="14" customFormat="1" x14ac:dyDescent="0.2">
      <c r="A30" s="61"/>
      <c r="B30" s="62"/>
      <c r="C30" s="63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52"/>
      <c r="S30" s="15"/>
      <c r="T30" s="15"/>
    </row>
    <row r="31" spans="1:20" s="14" customFormat="1" ht="49.5" x14ac:dyDescent="0.2">
      <c r="A31" s="61"/>
      <c r="B31" s="62"/>
      <c r="C31" s="63"/>
      <c r="D31" s="13" t="s">
        <v>18</v>
      </c>
      <c r="E31" s="12">
        <f t="shared" si="7"/>
        <v>71920.666110000006</v>
      </c>
      <c r="F31" s="12">
        <f t="shared" si="7"/>
        <v>2271.85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ht="33" x14ac:dyDescent="0.2">
      <c r="A32" s="64"/>
      <c r="B32" s="65"/>
      <c r="C32" s="66"/>
      <c r="D32" s="13" t="s">
        <v>12</v>
      </c>
      <c r="E32" s="12">
        <f t="shared" si="7"/>
        <v>6100.5</v>
      </c>
      <c r="F32" s="12">
        <f t="shared" si="7"/>
        <v>5520.5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40" t="s">
        <v>14</v>
      </c>
      <c r="B33" s="41"/>
      <c r="C33" s="42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30" t="s">
        <v>15</v>
      </c>
      <c r="B34" s="31"/>
      <c r="C34" s="32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ht="39.75" customHeight="1" x14ac:dyDescent="0.2">
      <c r="A35" s="33"/>
      <c r="B35" s="34"/>
      <c r="C35" s="35"/>
      <c r="D35" s="22" t="s">
        <v>47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49.5" x14ac:dyDescent="0.2">
      <c r="A36" s="33"/>
      <c r="B36" s="34"/>
      <c r="C36" s="35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33"/>
      <c r="B37" s="34"/>
      <c r="C37" s="35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49.5" x14ac:dyDescent="0.2">
      <c r="A38" s="33"/>
      <c r="B38" s="34"/>
      <c r="C38" s="35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36"/>
      <c r="B39" s="37"/>
      <c r="C39" s="38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ht="16.5" customHeight="1" x14ac:dyDescent="0.2">
      <c r="A40" s="30" t="s">
        <v>16</v>
      </c>
      <c r="B40" s="31"/>
      <c r="C40" s="32"/>
      <c r="D40" s="13" t="s">
        <v>0</v>
      </c>
      <c r="E40" s="12">
        <f t="shared" si="12"/>
        <v>78174.269549999997</v>
      </c>
      <c r="F40" s="12">
        <f>SUM(F41:F45)</f>
        <v>7843.3844799999997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ht="41.25" customHeight="1" x14ac:dyDescent="0.2">
      <c r="A41" s="33"/>
      <c r="B41" s="34"/>
      <c r="C41" s="35"/>
      <c r="D41" s="22" t="s">
        <v>47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49.5" x14ac:dyDescent="0.2">
      <c r="A42" s="33"/>
      <c r="B42" s="34"/>
      <c r="C42" s="35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33"/>
      <c r="B43" s="34"/>
      <c r="C43" s="35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49.5" x14ac:dyDescent="0.2">
      <c r="A44" s="33"/>
      <c r="B44" s="34"/>
      <c r="C44" s="35"/>
      <c r="D44" s="1" t="s">
        <v>18</v>
      </c>
      <c r="E44" s="10">
        <f t="shared" si="12"/>
        <v>71920.666109999991</v>
      </c>
      <c r="F44" s="10">
        <f t="shared" ref="F44:G44" si="22">F31</f>
        <v>2271.85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36"/>
      <c r="B45" s="37"/>
      <c r="C45" s="38"/>
      <c r="D45" s="1" t="s">
        <v>12</v>
      </c>
      <c r="E45" s="10">
        <f t="shared" si="12"/>
        <v>6100.5</v>
      </c>
      <c r="F45" s="10">
        <f t="shared" ref="F45:G45" si="26">F32</f>
        <v>5520.5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40" t="s">
        <v>14</v>
      </c>
      <c r="B46" s="41"/>
      <c r="C46" s="4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30" t="s">
        <v>21</v>
      </c>
      <c r="B47" s="31"/>
      <c r="C47" s="32"/>
      <c r="D47" s="13" t="s">
        <v>0</v>
      </c>
      <c r="E47" s="12">
        <f>SUM(F47:Q47)</f>
        <v>16064.103439999999</v>
      </c>
      <c r="F47" s="12">
        <f>SUM(F48:F52)</f>
        <v>3972.0344799999998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33"/>
      <c r="B48" s="34"/>
      <c r="C48" s="35"/>
      <c r="D48" s="22" t="s">
        <v>47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49.5" x14ac:dyDescent="0.2">
      <c r="A49" s="33"/>
      <c r="B49" s="34"/>
      <c r="C49" s="35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3"/>
      <c r="B50" s="34"/>
      <c r="C50" s="35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49.5" x14ac:dyDescent="0.2">
      <c r="A51" s="33"/>
      <c r="B51" s="34"/>
      <c r="C51" s="35"/>
      <c r="D51" s="1" t="s">
        <v>18</v>
      </c>
      <c r="E51" s="10">
        <f t="shared" si="33"/>
        <v>13443.5</v>
      </c>
      <c r="F51" s="10">
        <f>F13</f>
        <v>2003.5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36"/>
      <c r="B52" s="37"/>
      <c r="C52" s="38"/>
      <c r="D52" s="1" t="s">
        <v>12</v>
      </c>
      <c r="E52" s="10">
        <f t="shared" si="33"/>
        <v>2467.5</v>
      </c>
      <c r="F52" s="10">
        <f>F14</f>
        <v>1917.5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0" t="s">
        <v>20</v>
      </c>
      <c r="B53" s="31"/>
      <c r="C53" s="32"/>
      <c r="D53" s="13" t="s">
        <v>0</v>
      </c>
      <c r="E53" s="12">
        <f>SUM(F53:Q53)</f>
        <v>62110.166109999998</v>
      </c>
      <c r="F53" s="12">
        <f>SUM(F54:F58)</f>
        <v>3871.35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33"/>
      <c r="B54" s="34"/>
      <c r="C54" s="35"/>
      <c r="D54" s="22" t="s">
        <v>47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49.5" x14ac:dyDescent="0.2">
      <c r="A55" s="33"/>
      <c r="B55" s="34"/>
      <c r="C55" s="35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3"/>
      <c r="B56" s="34"/>
      <c r="C56" s="35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49.5" x14ac:dyDescent="0.2">
      <c r="A57" s="33"/>
      <c r="B57" s="34"/>
      <c r="C57" s="35"/>
      <c r="D57" s="1" t="s">
        <v>11</v>
      </c>
      <c r="E57" s="10">
        <f>SUM(F57:I57)</f>
        <v>15026.083329999999</v>
      </c>
      <c r="F57" s="10">
        <f>F19+F25</f>
        <v>268.35000000000002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36"/>
      <c r="B58" s="37"/>
      <c r="C58" s="38"/>
      <c r="D58" s="1" t="s">
        <v>12</v>
      </c>
      <c r="E58" s="10">
        <f>SUM(F58:I58)</f>
        <v>3633</v>
      </c>
      <c r="F58" s="10">
        <f>F20+F26</f>
        <v>3603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</mergeCells>
  <pageMargins left="1.1811023622047245" right="0.39370078740157483" top="0.47244094488188981" bottom="0.47244094488188981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2018-11-27T10:43:40Z</cp:lastPrinted>
  <dcterms:created xsi:type="dcterms:W3CDTF">1996-10-08T23:32:33Z</dcterms:created>
  <dcterms:modified xsi:type="dcterms:W3CDTF">2019-02-27T11:29:02Z</dcterms:modified>
</cp:coreProperties>
</file>