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4. Информ.среда\МП\798-п от 27.12.2019 - копия\"/>
    </mc:Choice>
  </mc:AlternateContent>
  <bookViews>
    <workbookView xWindow="0" yWindow="0" windowWidth="28800" windowHeight="121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1" i="4" l="1"/>
  <c r="G12" i="4"/>
  <c r="F13" i="4" l="1"/>
  <c r="E23" i="4" l="1"/>
  <c r="G55" i="4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J54" i="4" s="1"/>
  <c r="K28" i="4"/>
  <c r="L28" i="4"/>
  <c r="M28" i="4"/>
  <c r="N28" i="4"/>
  <c r="N54" i="4" s="1"/>
  <c r="O28" i="4"/>
  <c r="H29" i="4"/>
  <c r="I29" i="4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N57" i="4" s="1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N44" i="4"/>
  <c r="H47" i="4"/>
  <c r="I47" i="4"/>
  <c r="J47" i="4"/>
  <c r="K47" i="4"/>
  <c r="K53" i="4" s="1"/>
  <c r="L47" i="4"/>
  <c r="M47" i="4"/>
  <c r="N47" i="4"/>
  <c r="O47" i="4"/>
  <c r="O53" i="4" s="1"/>
  <c r="H48" i="4"/>
  <c r="I48" i="4"/>
  <c r="J48" i="4"/>
  <c r="K48" i="4"/>
  <c r="K54" i="4" s="1"/>
  <c r="L48" i="4"/>
  <c r="M48" i="4"/>
  <c r="N48" i="4"/>
  <c r="O48" i="4"/>
  <c r="H49" i="4"/>
  <c r="I49" i="4"/>
  <c r="J49" i="4"/>
  <c r="K49" i="4"/>
  <c r="K55" i="4" s="1"/>
  <c r="L49" i="4"/>
  <c r="M49" i="4"/>
  <c r="N49" i="4"/>
  <c r="O49" i="4"/>
  <c r="O55" i="4" s="1"/>
  <c r="H50" i="4"/>
  <c r="I50" i="4"/>
  <c r="J50" i="4"/>
  <c r="K50" i="4"/>
  <c r="L50" i="4"/>
  <c r="M50" i="4"/>
  <c r="N50" i="4"/>
  <c r="O50" i="4"/>
  <c r="H51" i="4"/>
  <c r="I51" i="4"/>
  <c r="J51" i="4"/>
  <c r="K51" i="4"/>
  <c r="K57" i="4" s="1"/>
  <c r="L51" i="4"/>
  <c r="M51" i="4"/>
  <c r="N51" i="4"/>
  <c r="O51" i="4"/>
  <c r="O57" i="4" s="1"/>
  <c r="M53" i="4"/>
  <c r="O54" i="4"/>
  <c r="M55" i="4"/>
  <c r="J57" i="4"/>
  <c r="O56" i="4" l="1"/>
  <c r="O52" i="4" s="1"/>
  <c r="L56" i="4"/>
  <c r="N56" i="4"/>
  <c r="N52" i="4" s="1"/>
  <c r="N55" i="4"/>
  <c r="J55" i="4"/>
  <c r="N53" i="4"/>
  <c r="J53" i="4"/>
  <c r="M57" i="4"/>
  <c r="I55" i="4"/>
  <c r="M54" i="4"/>
  <c r="I54" i="4"/>
  <c r="I53" i="4"/>
  <c r="J56" i="4"/>
  <c r="H57" i="4"/>
  <c r="H52" i="4" s="1"/>
  <c r="L55" i="4"/>
  <c r="H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H56" i="4"/>
  <c r="M56" i="4"/>
  <c r="I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L52" i="4" l="1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F46" i="4" s="1"/>
  <c r="G51" i="4"/>
  <c r="P51" i="4"/>
  <c r="Q51" i="4"/>
  <c r="F28" i="4"/>
  <c r="G28" i="4"/>
  <c r="P28" i="4"/>
  <c r="Q28" i="4"/>
  <c r="G29" i="4"/>
  <c r="P29" i="4"/>
  <c r="Q29" i="4"/>
  <c r="F31" i="4"/>
  <c r="E31" i="4" s="1"/>
  <c r="P31" i="4"/>
  <c r="Q31" i="4"/>
  <c r="Q14" i="4"/>
  <c r="Q8" i="4"/>
  <c r="G50" i="4"/>
  <c r="G46" i="4" l="1"/>
  <c r="P30" i="4"/>
  <c r="P14" i="4"/>
  <c r="P50" i="4"/>
  <c r="P46" i="4" s="1"/>
  <c r="P8" i="4"/>
  <c r="E8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Q57" i="4"/>
  <c r="Q44" i="4"/>
  <c r="P55" i="4"/>
  <c r="P42" i="4"/>
  <c r="G43" i="4"/>
  <c r="E43" i="4" s="1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<sst xmlns="http://schemas.openxmlformats.org/spreadsheetml/2006/main" count="80" uniqueCount="36">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</sst>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5" fontId="2" fillId="0" borderId="1" xfId="0" applyNumberFormat="1" applyFont="1" applyBorder="1" applyAlignment="1" applyProtection="1">
      <alignment horizontal="center" vertical="top" wrapText="1"/>
    </xf>
    <xf numFmtId="166" fontId="2" fillId="0" borderId="0" xfId="0" applyNumberFormat="1" applyFont="1" applyAlignment="1" applyProtection="1">
      <alignment vertical="top" wrapText="1"/>
    </xf>
    <xf numFmtId="165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5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8" fontId="2" fillId="0" borderId="0" xfId="3" applyNumberFormat="1" applyFont="1" applyAlignment="1" applyProtection="1">
      <alignment vertical="top" wrapText="1"/>
    </xf>
    <xf numFmtId="167" fontId="2" fillId="0" borderId="0" xfId="3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B64"/>
  <sheetViews>
    <sheetView tabSelected="1" showWhiteSpace="0" topLeftCell="B34" zoomScale="70" zoomScaleNormal="70" zoomScaleSheetLayoutView="70" zoomScalePageLayoutView="85" workbookViewId="0">
      <selection activeCell="E59" sqref="E59:E64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9" t="s">
        <v>9</v>
      </c>
      <c r="Q1" s="19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21" t="s">
        <v>3</v>
      </c>
      <c r="B5" s="21" t="s">
        <v>4</v>
      </c>
      <c r="C5" s="21" t="s">
        <v>22</v>
      </c>
      <c r="D5" s="21" t="s">
        <v>5</v>
      </c>
      <c r="E5" s="21" t="s">
        <v>6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23" ht="36.75" customHeight="1" x14ac:dyDescent="0.2">
      <c r="A6" s="21"/>
      <c r="B6" s="21"/>
      <c r="C6" s="21"/>
      <c r="D6" s="21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25">
        <v>1</v>
      </c>
      <c r="B8" s="22" t="s">
        <v>34</v>
      </c>
      <c r="C8" s="20" t="s">
        <v>17</v>
      </c>
      <c r="D8" s="3" t="s">
        <v>0</v>
      </c>
      <c r="E8" s="10">
        <f>SUM(F8:Q8)</f>
        <v>1623.8038899999999</v>
      </c>
      <c r="F8" s="10">
        <f>SUM(F9:F13)</f>
        <v>1467.6953899999999</v>
      </c>
      <c r="G8" s="10">
        <f>SUM(G9:G13)</f>
        <v>156.10849999999999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26"/>
      <c r="B9" s="23"/>
      <c r="C9" s="20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26"/>
      <c r="B10" s="23"/>
      <c r="C10" s="20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26"/>
      <c r="B11" s="23"/>
      <c r="C11" s="20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>
        <f>E8+E14</f>
        <v>50555.403890000001</v>
      </c>
    </row>
    <row r="12" spans="1:23" ht="33" x14ac:dyDescent="0.2">
      <c r="A12" s="26"/>
      <c r="B12" s="23"/>
      <c r="C12" s="20"/>
      <c r="D12" s="4" t="s">
        <v>21</v>
      </c>
      <c r="E12" s="6">
        <f t="shared" si="2"/>
        <v>1623.8038899999999</v>
      </c>
      <c r="F12" s="6">
        <f>1618+21.89539-172.2</f>
        <v>1467.6953899999999</v>
      </c>
      <c r="G12" s="6">
        <f>6.5+57.6085+92</f>
        <v>156.10849999999999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26"/>
      <c r="B13" s="23"/>
      <c r="C13" s="20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26"/>
      <c r="B14" s="23"/>
      <c r="C14" s="20" t="s">
        <v>18</v>
      </c>
      <c r="D14" s="3" t="s">
        <v>0</v>
      </c>
      <c r="E14" s="10">
        <f t="shared" ref="E14:E19" si="3">SUM(F14:Q14)</f>
        <v>48931.6</v>
      </c>
      <c r="F14" s="10">
        <f>SUM(F15:F19)</f>
        <v>1919.6000000000001</v>
      </c>
      <c r="G14" s="10">
        <f t="shared" ref="G14:Q14" si="4">SUM(G15:G19)</f>
        <v>4012</v>
      </c>
      <c r="H14" s="10">
        <f t="shared" ref="H14:O14" si="5">SUM(H15:H19)</f>
        <v>4300</v>
      </c>
      <c r="I14" s="10">
        <f t="shared" si="5"/>
        <v>4300</v>
      </c>
      <c r="J14" s="10">
        <f t="shared" si="5"/>
        <v>4300</v>
      </c>
      <c r="K14" s="10">
        <f t="shared" si="5"/>
        <v>4300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26"/>
      <c r="B15" s="23"/>
      <c r="C15" s="20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26"/>
      <c r="B16" s="23"/>
      <c r="C16" s="20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26"/>
      <c r="B17" s="23"/>
      <c r="C17" s="20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26"/>
      <c r="B18" s="23"/>
      <c r="C18" s="20"/>
      <c r="D18" s="13" t="s">
        <v>21</v>
      </c>
      <c r="E18" s="6">
        <f t="shared" si="3"/>
        <v>45655.6</v>
      </c>
      <c r="F18" s="6">
        <f>1566+376.89539-21.89539-1.4</f>
        <v>1919.6000000000001</v>
      </c>
      <c r="G18" s="6">
        <v>3736</v>
      </c>
      <c r="H18" s="6">
        <v>4000</v>
      </c>
      <c r="I18" s="6">
        <v>4000</v>
      </c>
      <c r="J18" s="6">
        <v>4000</v>
      </c>
      <c r="K18" s="6">
        <v>4000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27"/>
      <c r="B19" s="24"/>
      <c r="C19" s="20"/>
      <c r="D19" s="4" t="s">
        <v>12</v>
      </c>
      <c r="E19" s="6">
        <f t="shared" si="3"/>
        <v>3276</v>
      </c>
      <c r="F19" s="6">
        <v>0</v>
      </c>
      <c r="G19" s="6">
        <v>276</v>
      </c>
      <c r="H19" s="6">
        <v>300</v>
      </c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40">
        <v>2</v>
      </c>
      <c r="B20" s="20" t="s">
        <v>35</v>
      </c>
      <c r="C20" s="20" t="s">
        <v>18</v>
      </c>
      <c r="D20" s="3" t="s">
        <v>0</v>
      </c>
      <c r="E20" s="10">
        <f t="shared" ref="E20:E25" si="6">SUM(F20:Q20)</f>
        <v>599.73700000000008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0</v>
      </c>
      <c r="I20" s="10">
        <f t="shared" si="7"/>
        <v>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40"/>
      <c r="B21" s="20"/>
      <c r="C21" s="20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21"/>
      <c r="B22" s="20"/>
      <c r="C22" s="20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21"/>
      <c r="B23" s="20"/>
      <c r="C23" s="20"/>
      <c r="D23" s="4" t="s">
        <v>11</v>
      </c>
      <c r="E23" s="6">
        <f>SUM(F23:Q23)</f>
        <v>599.73700000000008</v>
      </c>
      <c r="F23" s="6">
        <v>99.81</v>
      </c>
      <c r="G23" s="6">
        <v>499.92700000000002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21"/>
      <c r="B24" s="20"/>
      <c r="C24" s="20"/>
      <c r="D24" s="13" t="s">
        <v>21</v>
      </c>
      <c r="E24" s="6">
        <f t="shared" si="6"/>
        <v>0</v>
      </c>
      <c r="F24" s="15">
        <v>0</v>
      </c>
      <c r="G24" s="6"/>
      <c r="H24" s="6">
        <v>0</v>
      </c>
      <c r="I24" s="6">
        <v>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21"/>
      <c r="B25" s="20"/>
      <c r="C25" s="20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41" t="s">
        <v>13</v>
      </c>
      <c r="B26" s="42"/>
      <c r="C26" s="43"/>
      <c r="D26" s="3" t="s">
        <v>0</v>
      </c>
      <c r="E26" s="10">
        <f>SUM(F26:Q26)</f>
        <v>51155.140890000002</v>
      </c>
      <c r="F26" s="10">
        <f>SUM(F27:F31)</f>
        <v>3487.1053900000002</v>
      </c>
      <c r="G26" s="10">
        <f>SUM(G28:G31)</f>
        <v>4668.0355</v>
      </c>
      <c r="H26" s="10">
        <f t="shared" ref="H26:O26" si="10">SUM(H28:H31)</f>
        <v>4300</v>
      </c>
      <c r="I26" s="10">
        <f t="shared" si="10"/>
        <v>4300</v>
      </c>
      <c r="J26" s="10">
        <f t="shared" si="10"/>
        <v>4300</v>
      </c>
      <c r="K26" s="10">
        <f t="shared" si="10"/>
        <v>4300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44"/>
      <c r="B27" s="45"/>
      <c r="C27" s="46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44"/>
      <c r="B28" s="45"/>
      <c r="C28" s="46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44"/>
      <c r="B29" s="45"/>
      <c r="C29" s="46"/>
      <c r="D29" s="3" t="s">
        <v>11</v>
      </c>
      <c r="E29" s="10">
        <f t="shared" si="2"/>
        <v>599.73700000000008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44"/>
      <c r="B30" s="45"/>
      <c r="C30" s="46"/>
      <c r="D30" s="3" t="s">
        <v>21</v>
      </c>
      <c r="E30" s="10">
        <f>SUM(F30:Q30)</f>
        <v>47279.403890000001</v>
      </c>
      <c r="F30" s="10">
        <f>F24+F18+F12</f>
        <v>3387.2953900000002</v>
      </c>
      <c r="G30" s="10">
        <f>G24+G18+G12</f>
        <v>3892.1084999999998</v>
      </c>
      <c r="H30" s="10">
        <f t="shared" ref="H30:O30" si="16">H24+H18+H12</f>
        <v>4000</v>
      </c>
      <c r="I30" s="10">
        <f t="shared" si="16"/>
        <v>4000</v>
      </c>
      <c r="J30" s="10">
        <f t="shared" si="16"/>
        <v>4000</v>
      </c>
      <c r="K30" s="10">
        <f t="shared" si="16"/>
        <v>4000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7"/>
      <c r="B31" s="48"/>
      <c r="C31" s="49"/>
      <c r="D31" s="3" t="s">
        <v>12</v>
      </c>
      <c r="E31" s="10">
        <f>SUM(F31:Q31)</f>
        <v>3276</v>
      </c>
      <c r="F31" s="10">
        <f>F25+F19+F13</f>
        <v>0</v>
      </c>
      <c r="G31" s="10">
        <f t="shared" si="13"/>
        <v>276</v>
      </c>
      <c r="H31" s="10">
        <f t="shared" ref="H31:O31" si="17">H25+H19+H13</f>
        <v>300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50" t="s">
        <v>14</v>
      </c>
      <c r="B32" s="51"/>
      <c r="C32" s="52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28" t="s">
        <v>15</v>
      </c>
      <c r="B33" s="29"/>
      <c r="C33" s="30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31"/>
      <c r="B34" s="32"/>
      <c r="C34" s="33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31"/>
      <c r="B35" s="32"/>
      <c r="C35" s="33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31"/>
      <c r="B36" s="32"/>
      <c r="C36" s="33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31"/>
      <c r="B37" s="32"/>
      <c r="C37" s="33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34"/>
      <c r="B38" s="35"/>
      <c r="C38" s="36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28" t="s">
        <v>16</v>
      </c>
      <c r="B39" s="29"/>
      <c r="C39" s="30"/>
      <c r="D39" s="3" t="s">
        <v>0</v>
      </c>
      <c r="E39" s="10">
        <f t="shared" ref="E39" si="22">SUM(F39:Q39)</f>
        <v>51155.140890000002</v>
      </c>
      <c r="F39" s="10">
        <f>SUM(F40:F44)</f>
        <v>3487.1053900000002</v>
      </c>
      <c r="G39" s="10">
        <f t="shared" ref="G39:P39" si="23">SUM(G40:G44)</f>
        <v>4668.0355</v>
      </c>
      <c r="H39" s="10">
        <f t="shared" ref="H39:O39" si="24">SUM(H40:H44)</f>
        <v>4300</v>
      </c>
      <c r="I39" s="10">
        <f t="shared" si="24"/>
        <v>4300</v>
      </c>
      <c r="J39" s="10">
        <f t="shared" si="24"/>
        <v>4300</v>
      </c>
      <c r="K39" s="10">
        <f t="shared" si="24"/>
        <v>4300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31"/>
      <c r="B40" s="32"/>
      <c r="C40" s="33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31"/>
      <c r="B41" s="32"/>
      <c r="C41" s="33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31"/>
      <c r="B42" s="32"/>
      <c r="C42" s="33"/>
      <c r="D42" s="4" t="s">
        <v>11</v>
      </c>
      <c r="E42" s="6">
        <f t="shared" si="25"/>
        <v>599.73700000000008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31"/>
      <c r="B43" s="32"/>
      <c r="C43" s="33"/>
      <c r="D43" s="13" t="s">
        <v>21</v>
      </c>
      <c r="E43" s="6">
        <f>SUM(F43:Q43)</f>
        <v>47279.403890000001</v>
      </c>
      <c r="F43" s="6">
        <f t="shared" ref="F43:Q43" si="31">F30</f>
        <v>3387.2953900000002</v>
      </c>
      <c r="G43" s="6">
        <f t="shared" si="31"/>
        <v>3892.1084999999998</v>
      </c>
      <c r="H43" s="6">
        <f t="shared" ref="H43:O43" si="32">H30</f>
        <v>4000</v>
      </c>
      <c r="I43" s="6">
        <f t="shared" si="32"/>
        <v>4000</v>
      </c>
      <c r="J43" s="6">
        <f t="shared" si="32"/>
        <v>4000</v>
      </c>
      <c r="K43" s="6">
        <f t="shared" si="32"/>
        <v>4000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34"/>
      <c r="B44" s="35"/>
      <c r="C44" s="36"/>
      <c r="D44" s="4" t="s">
        <v>12</v>
      </c>
      <c r="E44" s="6">
        <f t="shared" si="25"/>
        <v>3276</v>
      </c>
      <c r="F44" s="6">
        <f t="shared" ref="F44:Q44" si="33">F31</f>
        <v>0</v>
      </c>
      <c r="G44" s="6">
        <f t="shared" si="33"/>
        <v>276</v>
      </c>
      <c r="H44" s="6">
        <f t="shared" ref="H44:O44" si="34">H31</f>
        <v>300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37" t="s">
        <v>14</v>
      </c>
      <c r="B45" s="38"/>
      <c r="C45" s="39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28" t="s">
        <v>20</v>
      </c>
      <c r="B46" s="29"/>
      <c r="C46" s="30"/>
      <c r="D46" s="3" t="s">
        <v>0</v>
      </c>
      <c r="E46" s="10">
        <f t="shared" ref="E46" si="35">SUM(F46:Q46)</f>
        <v>1723.6138899999999</v>
      </c>
      <c r="F46" s="10">
        <f>SUM(F47:F51)</f>
        <v>1567.5053899999998</v>
      </c>
      <c r="G46" s="10">
        <f t="shared" ref="G46:Q46" si="36">SUM(G47:G51)</f>
        <v>156.10849999999999</v>
      </c>
      <c r="H46" s="10">
        <f t="shared" ref="H46:O46" si="37">SUM(H47:H51)</f>
        <v>0</v>
      </c>
      <c r="I46" s="10">
        <f t="shared" si="37"/>
        <v>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31"/>
      <c r="B47" s="32"/>
      <c r="C47" s="33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31"/>
      <c r="B48" s="32"/>
      <c r="C48" s="33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31"/>
      <c r="B49" s="32"/>
      <c r="C49" s="33"/>
      <c r="D49" s="4" t="s">
        <v>11</v>
      </c>
      <c r="E49" s="6">
        <f t="shared" si="38"/>
        <v>99.81</v>
      </c>
      <c r="F49" s="6">
        <f t="shared" si="39"/>
        <v>99.81</v>
      </c>
      <c r="G49" s="6"/>
      <c r="H49" s="6">
        <f t="shared" ref="H49:O49" si="42">H11+H23</f>
        <v>0</v>
      </c>
      <c r="I49" s="6">
        <f t="shared" si="42"/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31"/>
      <c r="B50" s="32"/>
      <c r="C50" s="33"/>
      <c r="D50" s="13" t="s">
        <v>21</v>
      </c>
      <c r="E50" s="6">
        <f t="shared" si="38"/>
        <v>1623.8038899999999</v>
      </c>
      <c r="F50" s="6">
        <f>F12+F24</f>
        <v>1467.6953899999999</v>
      </c>
      <c r="G50" s="6">
        <f t="shared" si="39"/>
        <v>156.10849999999999</v>
      </c>
      <c r="H50" s="6">
        <f t="shared" ref="H50:O50" si="43">H12+H24</f>
        <v>0</v>
      </c>
      <c r="I50" s="6">
        <f t="shared" si="43"/>
        <v>0</v>
      </c>
      <c r="J50" s="6">
        <f t="shared" si="43"/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34"/>
      <c r="B51" s="35"/>
      <c r="C51" s="36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28" t="s">
        <v>19</v>
      </c>
      <c r="B52" s="29"/>
      <c r="C52" s="30"/>
      <c r="D52" s="3" t="s">
        <v>0</v>
      </c>
      <c r="E52" s="10">
        <f t="shared" si="38"/>
        <v>49431.527000000002</v>
      </c>
      <c r="F52" s="10">
        <f>SUM(F53:F57)</f>
        <v>1919.6000000000004</v>
      </c>
      <c r="G52" s="10">
        <f>SUM(G53:G57)</f>
        <v>4511.9269999999997</v>
      </c>
      <c r="H52" s="10">
        <f>SUM(H53:H57)</f>
        <v>4300</v>
      </c>
      <c r="I52" s="10">
        <f t="shared" ref="I52:O52" si="45">SUM(I53:I57)</f>
        <v>4300</v>
      </c>
      <c r="J52" s="10">
        <f t="shared" si="45"/>
        <v>4300</v>
      </c>
      <c r="K52" s="10">
        <f t="shared" si="45"/>
        <v>4300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31"/>
      <c r="B53" s="32"/>
      <c r="C53" s="33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31"/>
      <c r="B54" s="32"/>
      <c r="C54" s="33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31"/>
      <c r="B55" s="32"/>
      <c r="C55" s="33"/>
      <c r="D55" s="4" t="s">
        <v>11</v>
      </c>
      <c r="E55" s="6">
        <f t="shared" si="47"/>
        <v>499.92700000000002</v>
      </c>
      <c r="F55" s="6">
        <f t="shared" ref="F55:Q55" si="51">F29-F49</f>
        <v>0</v>
      </c>
      <c r="G55" s="6">
        <f>G29-G49</f>
        <v>499.92700000000002</v>
      </c>
      <c r="H55" s="6">
        <f t="shared" ref="H55:O55" si="52">H29-H49</f>
        <v>0</v>
      </c>
      <c r="I55" s="6">
        <f t="shared" si="52"/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31"/>
      <c r="B56" s="32"/>
      <c r="C56" s="33"/>
      <c r="D56" s="13" t="s">
        <v>21</v>
      </c>
      <c r="E56" s="6">
        <f t="shared" si="47"/>
        <v>45655.6</v>
      </c>
      <c r="F56" s="6">
        <f t="shared" ref="F56:Q56" si="53">F30-F50</f>
        <v>1919.6000000000004</v>
      </c>
      <c r="G56" s="6">
        <f t="shared" si="53"/>
        <v>3736</v>
      </c>
      <c r="H56" s="6">
        <f t="shared" ref="H56:O56" si="54">H30-H50</f>
        <v>4000</v>
      </c>
      <c r="I56" s="6">
        <f t="shared" si="54"/>
        <v>4000</v>
      </c>
      <c r="J56" s="6">
        <f t="shared" si="54"/>
        <v>4000</v>
      </c>
      <c r="K56" s="6">
        <f t="shared" si="54"/>
        <v>4000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34"/>
      <c r="B57" s="35"/>
      <c r="C57" s="36"/>
      <c r="D57" s="4" t="s">
        <v>12</v>
      </c>
      <c r="E57" s="6">
        <f t="shared" si="47"/>
        <v>3276</v>
      </c>
      <c r="F57" s="6">
        <f t="shared" ref="F57:Q57" si="55">F31-F51</f>
        <v>0</v>
      </c>
      <c r="G57" s="6">
        <f t="shared" si="55"/>
        <v>276</v>
      </c>
      <c r="H57" s="6">
        <f t="shared" ref="H57:O57" si="56">H31-H51</f>
        <v>300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59" spans="1:19" x14ac:dyDescent="0.2">
      <c r="E59" s="7"/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7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9" x14ac:dyDescent="0.2">
      <c r="E63" s="7"/>
    </row>
    <row r="64" spans="1:19" x14ac:dyDescent="0.2">
      <c r="E64" s="7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2020-03-11T15:30:37Z</cp:lastPrinted>
  <dcterms:created xsi:type="dcterms:W3CDTF">1996-10-08T23:32:33Z</dcterms:created>
  <dcterms:modified xsi:type="dcterms:W3CDTF">2020-03-26T14:10:26Z</dcterms:modified>
</cp:coreProperties>
</file>