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1. Энергосбережение\МП\805-п от 27.12.2019 - копия\"/>
    </mc:Choice>
  </mc:AlternateContent>
  <bookViews>
    <workbookView xWindow="0" yWindow="0" windowWidth="28800" windowHeight="121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4" i="8" l="1"/>
  <c r="E44" i="8"/>
  <c r="P44" i="8"/>
  <c r="Q44" i="8"/>
  <c r="H44" i="8"/>
  <c r="I44" i="8"/>
  <c r="J44" i="8"/>
  <c r="K44" i="8"/>
  <c r="L44" i="8"/>
  <c r="M44" i="8"/>
  <c r="N44" i="8"/>
  <c r="O44" i="8"/>
  <c r="G44" i="8"/>
  <c r="G12" i="8" l="1"/>
  <c r="G18" i="8" l="1"/>
  <c r="H18" i="8"/>
  <c r="I18" i="8"/>
  <c r="G19" i="8"/>
  <c r="H19" i="8"/>
  <c r="F16" i="8"/>
  <c r="F17" i="8"/>
  <c r="G15" i="8"/>
  <c r="F15" i="8"/>
  <c r="H45" i="8"/>
  <c r="G45" i="8" l="1"/>
  <c r="F13" i="8" l="1"/>
  <c r="F19" i="8" l="1"/>
  <c r="F32" i="8" s="1"/>
  <c r="F45" i="8"/>
  <c r="F12" i="8"/>
  <c r="F18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E23" i="8"/>
  <c r="I26" i="8"/>
  <c r="J26" i="8" s="1"/>
  <c r="K26" i="8" s="1"/>
  <c r="L26" i="8" s="1"/>
  <c r="M26" i="8" s="1"/>
  <c r="N26" i="8" s="1"/>
  <c r="O26" i="8" s="1"/>
  <c r="P26" i="8" s="1"/>
  <c r="Q26" i="8" s="1"/>
  <c r="E26" i="8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I15" i="8" s="1"/>
  <c r="H8" i="8"/>
  <c r="I10" i="8"/>
  <c r="H16" i="8"/>
  <c r="I28" i="8"/>
  <c r="I31" i="8"/>
  <c r="E22" i="8" l="1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J12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40" i="8" s="1"/>
  <c r="K19" i="8"/>
  <c r="K32" i="8" s="1"/>
  <c r="J40" i="8"/>
  <c r="K18" i="8"/>
  <c r="K31" i="8" s="1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L19" i="8" l="1"/>
  <c r="L32" i="8" s="1"/>
  <c r="L45" i="8"/>
  <c r="L40" i="8" s="1"/>
  <c r="L18" i="8"/>
  <c r="L31" i="8" s="1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M45" i="8" l="1"/>
  <c r="M19" i="8"/>
  <c r="M18" i="8"/>
  <c r="M31" i="8" s="1"/>
  <c r="L27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N45" i="8" l="1"/>
  <c r="N40" i="8" s="1"/>
  <c r="N19" i="8"/>
  <c r="N32" i="8" s="1"/>
  <c r="M40" i="8"/>
  <c r="N18" i="8"/>
  <c r="N31" i="8" s="1"/>
  <c r="M30" i="8"/>
  <c r="M27" i="8" s="1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O28" i="8" l="1"/>
  <c r="O45" i="8"/>
  <c r="O40" i="8" s="1"/>
  <c r="O19" i="8"/>
  <c r="O32" i="8" s="1"/>
  <c r="O18" i="8"/>
  <c r="O31" i="8" s="1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P19" i="8" l="1"/>
  <c r="P32" i="8" s="1"/>
  <c r="P45" i="8"/>
  <c r="P40" i="8" s="1"/>
  <c r="P18" i="8"/>
  <c r="P31" i="8" s="1"/>
  <c r="O27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E9" i="8" l="1"/>
  <c r="Q15" i="8"/>
  <c r="Q45" i="8"/>
  <c r="Q19" i="8"/>
  <c r="E13" i="8"/>
  <c r="Q18" i="8"/>
  <c r="E12" i="8"/>
  <c r="P27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<sst xmlns="http://schemas.openxmlformats.org/spreadsheetml/2006/main" count="66" uniqueCount="37">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</sst>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165" fontId="4" fillId="0" borderId="1" xfId="0" applyNumberFormat="1" applyFont="1" applyBorder="1" applyAlignment="1" applyProtection="1">
      <alignment vertical="center" wrapText="1"/>
    </xf>
    <xf numFmtId="0" fontId="3" fillId="2" borderId="0" xfId="0" applyFont="1" applyFill="1"/>
    <xf numFmtId="49" fontId="5" fillId="0" borderId="0" xfId="0" applyNumberFormat="1" applyFont="1" applyAlignment="1" applyProtection="1">
      <alignment wrapText="1"/>
    </xf>
    <xf numFmtId="0" fontId="5" fillId="0" borderId="0" xfId="0" applyFont="1"/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5" fillId="0" borderId="11" xfId="0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right" wrapText="1"/>
    </xf>
    <xf numFmtId="49" fontId="5" fillId="0" borderId="0" xfId="0" applyNumberFormat="1" applyFont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 indent="4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 indent="4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topLeftCell="A13" zoomScale="85" zoomScaleNormal="85" zoomScaleSheetLayoutView="85" workbookViewId="0">
      <selection activeCell="F41" sqref="F41"/>
    </sheetView>
  </sheetViews>
  <sheetFormatPr defaultRowHeight="12.75" x14ac:dyDescent="0.2"/>
  <cols>
    <col min="1" max="1" width="6.28515625" style="1" customWidth="1"/>
    <col min="2" max="2" width="18.5703125" style="1" customWidth="1"/>
    <col min="3" max="3" width="22.28515625" style="1" customWidth="1"/>
    <col min="4" max="4" width="28.7109375" style="1" customWidth="1"/>
    <col min="5" max="5" width="18.42578125" style="1" customWidth="1"/>
    <col min="6" max="6" width="18" style="1" customWidth="1"/>
    <col min="7" max="7" width="17.7109375" style="1" customWidth="1"/>
    <col min="8" max="8" width="17.42578125" style="1" customWidth="1"/>
    <col min="9" max="9" width="18.7109375" style="1" customWidth="1"/>
    <col min="10" max="10" width="14.7109375" style="1" customWidth="1"/>
    <col min="11" max="11" width="17.42578125" style="1" customWidth="1"/>
    <col min="12" max="12" width="16.140625" style="1" customWidth="1"/>
    <col min="13" max="13" width="19" style="1" customWidth="1"/>
    <col min="14" max="14" width="18" style="1" customWidth="1"/>
    <col min="15" max="15" width="17.85546875" style="1" customWidth="1"/>
    <col min="16" max="16" width="18.5703125" style="1" customWidth="1"/>
    <col min="17" max="17" width="22" style="1" customWidth="1"/>
    <col min="18" max="18" width="22.28515625" style="1" customWidth="1"/>
    <col min="19" max="16384" width="9.140625" style="1"/>
  </cols>
  <sheetData>
    <row r="1" spans="1:18" ht="14.25" x14ac:dyDescent="0.2">
      <c r="A1" s="4"/>
      <c r="B1" s="4"/>
      <c r="C1" s="4"/>
      <c r="D1" s="4"/>
      <c r="E1" s="4"/>
      <c r="F1" s="5"/>
      <c r="G1" s="5"/>
      <c r="H1" s="5" t="s">
        <v>33</v>
      </c>
      <c r="I1" s="5"/>
      <c r="J1" s="5"/>
      <c r="K1" s="5"/>
      <c r="L1" s="5"/>
      <c r="M1" s="5"/>
      <c r="N1" s="5"/>
      <c r="O1" s="5"/>
      <c r="P1" s="21" t="s">
        <v>17</v>
      </c>
      <c r="Q1" s="21"/>
    </row>
    <row r="2" spans="1:18" ht="14.25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ht="14.25" x14ac:dyDescent="0.2">
      <c r="A3" s="22" t="s">
        <v>34</v>
      </c>
      <c r="B3" s="22"/>
      <c r="C3" s="22"/>
      <c r="D3" s="22"/>
      <c r="E3" s="22"/>
      <c r="F3" s="22"/>
      <c r="G3" s="22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ht="14.25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14.25" x14ac:dyDescent="0.2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/>
      <c r="G5" s="24"/>
      <c r="H5" s="6"/>
      <c r="I5" s="6"/>
      <c r="J5" s="7"/>
      <c r="K5" s="7"/>
      <c r="L5" s="7"/>
      <c r="M5" s="7"/>
      <c r="N5" s="7"/>
      <c r="O5" s="7"/>
      <c r="P5" s="7"/>
      <c r="Q5" s="8"/>
    </row>
    <row r="6" spans="1:18" ht="14.25" x14ac:dyDescent="0.2">
      <c r="A6" s="23"/>
      <c r="B6" s="23"/>
      <c r="C6" s="23"/>
      <c r="D6" s="23"/>
      <c r="E6" s="9" t="s">
        <v>7</v>
      </c>
      <c r="F6" s="9" t="s">
        <v>1</v>
      </c>
      <c r="G6" s="9" t="s">
        <v>8</v>
      </c>
      <c r="H6" s="9" t="s">
        <v>23</v>
      </c>
      <c r="I6" s="9" t="s">
        <v>24</v>
      </c>
      <c r="J6" s="9" t="s">
        <v>25</v>
      </c>
      <c r="K6" s="9" t="s">
        <v>26</v>
      </c>
      <c r="L6" s="9" t="s">
        <v>27</v>
      </c>
      <c r="M6" s="9" t="s">
        <v>28</v>
      </c>
      <c r="N6" s="9" t="s">
        <v>29</v>
      </c>
      <c r="O6" s="9" t="s">
        <v>30</v>
      </c>
      <c r="P6" s="9" t="s">
        <v>31</v>
      </c>
      <c r="Q6" s="9" t="s">
        <v>32</v>
      </c>
    </row>
    <row r="7" spans="1:18" ht="14.25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9">
        <v>17</v>
      </c>
      <c r="P7" s="9">
        <v>18</v>
      </c>
      <c r="Q7" s="9">
        <v>19</v>
      </c>
    </row>
    <row r="8" spans="1:18" ht="16.5" customHeight="1" x14ac:dyDescent="0.2">
      <c r="A8" s="23" t="s">
        <v>19</v>
      </c>
      <c r="B8" s="25" t="s">
        <v>36</v>
      </c>
      <c r="C8" s="23" t="s">
        <v>21</v>
      </c>
      <c r="D8" s="10" t="s">
        <v>0</v>
      </c>
      <c r="E8" s="11">
        <f>SUM(F8:Q8)</f>
        <v>62089.906905268559</v>
      </c>
      <c r="F8" s="11">
        <f>SUM(F9:F13)</f>
        <v>572.50924999999995</v>
      </c>
      <c r="G8" s="11">
        <f t="shared" ref="G8:Q8" si="0">SUM(G9:G13)</f>
        <v>19026</v>
      </c>
      <c r="H8" s="11">
        <f t="shared" si="0"/>
        <v>18850</v>
      </c>
      <c r="I8" s="11">
        <f t="shared" si="0"/>
        <v>18850</v>
      </c>
      <c r="J8" s="11">
        <f t="shared" si="0"/>
        <v>520</v>
      </c>
      <c r="K8" s="11">
        <f t="shared" si="0"/>
        <v>540.79999999999995</v>
      </c>
      <c r="L8" s="11">
        <f t="shared" si="0"/>
        <v>562.4319999999999</v>
      </c>
      <c r="M8" s="11">
        <f t="shared" si="0"/>
        <v>584.92927999999995</v>
      </c>
      <c r="N8" s="11">
        <f t="shared" si="0"/>
        <v>608.32645119999995</v>
      </c>
      <c r="O8" s="11">
        <f t="shared" si="0"/>
        <v>632.65950924799995</v>
      </c>
      <c r="P8" s="11">
        <f t="shared" si="0"/>
        <v>657.96588961791997</v>
      </c>
      <c r="Q8" s="11">
        <f t="shared" si="0"/>
        <v>684.28452520263681</v>
      </c>
    </row>
    <row r="9" spans="1:18" ht="15" x14ac:dyDescent="0.2">
      <c r="A9" s="23"/>
      <c r="B9" s="25"/>
      <c r="C9" s="23"/>
      <c r="D9" s="12" t="s">
        <v>9</v>
      </c>
      <c r="E9" s="11">
        <f>SUM(F9:Q9)</f>
        <v>0</v>
      </c>
      <c r="F9" s="13">
        <v>0</v>
      </c>
      <c r="G9" s="13">
        <v>0</v>
      </c>
      <c r="H9" s="14">
        <f t="shared" ref="H9:Q39" si="1">(G9*4%)+G9</f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</row>
    <row r="10" spans="1:18" ht="28.5" x14ac:dyDescent="0.2">
      <c r="A10" s="23"/>
      <c r="B10" s="25"/>
      <c r="C10" s="23"/>
      <c r="D10" s="12" t="s">
        <v>10</v>
      </c>
      <c r="E10" s="11">
        <f t="shared" ref="E10:E11" si="2">SUM(F10:Q10)</f>
        <v>0</v>
      </c>
      <c r="F10" s="13">
        <v>0</v>
      </c>
      <c r="G10" s="13">
        <v>0</v>
      </c>
      <c r="H10" s="14">
        <f t="shared" si="1"/>
        <v>0</v>
      </c>
      <c r="I10" s="14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0</v>
      </c>
      <c r="O10" s="14">
        <f t="shared" si="1"/>
        <v>0</v>
      </c>
      <c r="P10" s="14">
        <f t="shared" si="1"/>
        <v>0</v>
      </c>
      <c r="Q10" s="14">
        <f t="shared" si="1"/>
        <v>0</v>
      </c>
    </row>
    <row r="11" spans="1:18" ht="15" x14ac:dyDescent="0.2">
      <c r="A11" s="23"/>
      <c r="B11" s="25"/>
      <c r="C11" s="23"/>
      <c r="D11" s="12" t="s">
        <v>11</v>
      </c>
      <c r="E11" s="11">
        <f t="shared" si="2"/>
        <v>0</v>
      </c>
      <c r="F11" s="13">
        <v>0</v>
      </c>
      <c r="G11" s="13"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  <c r="Q11" s="14">
        <f t="shared" si="1"/>
        <v>0</v>
      </c>
    </row>
    <row r="12" spans="1:18" ht="28.5" x14ac:dyDescent="0.2">
      <c r="A12" s="23"/>
      <c r="B12" s="25"/>
      <c r="C12" s="23"/>
      <c r="D12" s="12" t="s">
        <v>18</v>
      </c>
      <c r="E12" s="11">
        <f>SUM(F12:Q12)</f>
        <v>7139.9069052685572</v>
      </c>
      <c r="F12" s="13">
        <f>500+8.33425+115+250+150-0.825-50-250-150</f>
        <v>572.50924999999995</v>
      </c>
      <c r="G12" s="13">
        <f>610+166</f>
        <v>776</v>
      </c>
      <c r="H12" s="14">
        <v>500</v>
      </c>
      <c r="I12" s="14">
        <v>500</v>
      </c>
      <c r="J12" s="14">
        <f t="shared" si="1"/>
        <v>520</v>
      </c>
      <c r="K12" s="14">
        <f t="shared" si="1"/>
        <v>540.79999999999995</v>
      </c>
      <c r="L12" s="14">
        <f t="shared" si="1"/>
        <v>562.4319999999999</v>
      </c>
      <c r="M12" s="14">
        <f t="shared" si="1"/>
        <v>584.92927999999995</v>
      </c>
      <c r="N12" s="14">
        <f t="shared" si="1"/>
        <v>608.32645119999995</v>
      </c>
      <c r="O12" s="14">
        <f t="shared" si="1"/>
        <v>632.65950924799995</v>
      </c>
      <c r="P12" s="14">
        <f t="shared" si="1"/>
        <v>657.96588961791997</v>
      </c>
      <c r="Q12" s="14">
        <f t="shared" si="1"/>
        <v>684.28452520263681</v>
      </c>
    </row>
    <row r="13" spans="1:18" ht="26.25" customHeight="1" x14ac:dyDescent="0.2">
      <c r="A13" s="23"/>
      <c r="B13" s="25"/>
      <c r="C13" s="23"/>
      <c r="D13" s="12" t="s">
        <v>12</v>
      </c>
      <c r="E13" s="11">
        <f>SUM(F13:Q13)</f>
        <v>54950</v>
      </c>
      <c r="F13" s="13">
        <f>18000-18000</f>
        <v>0</v>
      </c>
      <c r="G13" s="13">
        <v>18250</v>
      </c>
      <c r="H13" s="14">
        <v>18350</v>
      </c>
      <c r="I13" s="14">
        <v>18350</v>
      </c>
      <c r="J13" s="14"/>
      <c r="K13" s="14">
        <f t="shared" si="1"/>
        <v>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</row>
    <row r="14" spans="1:18" ht="16.5" customHeight="1" x14ac:dyDescent="0.2">
      <c r="A14" s="33" t="s">
        <v>13</v>
      </c>
      <c r="B14" s="34"/>
      <c r="C14" s="35"/>
      <c r="D14" s="10" t="s">
        <v>0</v>
      </c>
      <c r="E14" s="11">
        <f>E15+E16+E17+E18+E19</f>
        <v>62089.906905268559</v>
      </c>
      <c r="F14" s="11">
        <f>F15+F16+F17+F18+F19</f>
        <v>572.50924999999995</v>
      </c>
      <c r="G14" s="11">
        <f>G15+G16+G17+G18+G19</f>
        <v>19026</v>
      </c>
      <c r="H14" s="11">
        <f t="shared" ref="H14:Q14" si="3">H15+H16+H17+H18+H19</f>
        <v>18850</v>
      </c>
      <c r="I14" s="11">
        <f t="shared" si="3"/>
        <v>18850</v>
      </c>
      <c r="J14" s="11">
        <f t="shared" si="3"/>
        <v>520</v>
      </c>
      <c r="K14" s="11">
        <f t="shared" si="3"/>
        <v>540.79999999999995</v>
      </c>
      <c r="L14" s="11">
        <f t="shared" si="3"/>
        <v>562.4319999999999</v>
      </c>
      <c r="M14" s="11">
        <f t="shared" si="3"/>
        <v>584.92927999999995</v>
      </c>
      <c r="N14" s="11">
        <f t="shared" si="3"/>
        <v>608.32645119999995</v>
      </c>
      <c r="O14" s="11">
        <f t="shared" si="3"/>
        <v>632.65950924799995</v>
      </c>
      <c r="P14" s="11">
        <f t="shared" si="3"/>
        <v>657.96588961791997</v>
      </c>
      <c r="Q14" s="11">
        <f t="shared" si="3"/>
        <v>684.28452520263681</v>
      </c>
      <c r="R14" s="2"/>
    </row>
    <row r="15" spans="1:18" ht="15" x14ac:dyDescent="0.2">
      <c r="A15" s="36"/>
      <c r="B15" s="37"/>
      <c r="C15" s="38"/>
      <c r="D15" s="10" t="s">
        <v>9</v>
      </c>
      <c r="E15" s="11">
        <f>SUM(F15:Q15)</f>
        <v>0</v>
      </c>
      <c r="F15" s="11">
        <f>F9</f>
        <v>0</v>
      </c>
      <c r="G15" s="11">
        <f t="shared" ref="G15:Q15" si="4">G9</f>
        <v>0</v>
      </c>
      <c r="H15" s="11">
        <f t="shared" si="4"/>
        <v>0</v>
      </c>
      <c r="I15" s="11">
        <f t="shared" si="4"/>
        <v>0</v>
      </c>
      <c r="J15" s="11">
        <f t="shared" si="4"/>
        <v>0</v>
      </c>
      <c r="K15" s="11">
        <f t="shared" si="4"/>
        <v>0</v>
      </c>
      <c r="L15" s="11">
        <f t="shared" si="4"/>
        <v>0</v>
      </c>
      <c r="M15" s="11">
        <f t="shared" si="4"/>
        <v>0</v>
      </c>
      <c r="N15" s="11">
        <f t="shared" si="4"/>
        <v>0</v>
      </c>
      <c r="O15" s="11">
        <f t="shared" si="4"/>
        <v>0</v>
      </c>
      <c r="P15" s="11">
        <f t="shared" si="4"/>
        <v>0</v>
      </c>
      <c r="Q15" s="11">
        <f t="shared" si="4"/>
        <v>0</v>
      </c>
      <c r="R15" s="2"/>
    </row>
    <row r="16" spans="1:18" ht="30" x14ac:dyDescent="0.2">
      <c r="A16" s="36"/>
      <c r="B16" s="37"/>
      <c r="C16" s="38"/>
      <c r="D16" s="10" t="s">
        <v>10</v>
      </c>
      <c r="E16" s="11">
        <f t="shared" ref="E16:E19" si="5">SUM(F16:Q16)</f>
        <v>0</v>
      </c>
      <c r="F16" s="11">
        <f t="shared" ref="F16:F19" si="6">F10</f>
        <v>0</v>
      </c>
      <c r="G16" s="11">
        <f t="shared" ref="G16:Q16" si="7">G10</f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si="7"/>
        <v>0</v>
      </c>
      <c r="Q16" s="11">
        <f t="shared" si="7"/>
        <v>0</v>
      </c>
      <c r="R16" s="2"/>
    </row>
    <row r="17" spans="1:18" ht="15" x14ac:dyDescent="0.2">
      <c r="A17" s="36"/>
      <c r="B17" s="37"/>
      <c r="C17" s="38"/>
      <c r="D17" s="10" t="s">
        <v>11</v>
      </c>
      <c r="E17" s="11">
        <f t="shared" si="5"/>
        <v>0</v>
      </c>
      <c r="F17" s="11">
        <f t="shared" si="6"/>
        <v>0</v>
      </c>
      <c r="G17" s="11">
        <f t="shared" ref="G17:Q17" si="8">G11</f>
        <v>0</v>
      </c>
      <c r="H17" s="11">
        <f t="shared" si="8"/>
        <v>0</v>
      </c>
      <c r="I17" s="11">
        <f t="shared" si="8"/>
        <v>0</v>
      </c>
      <c r="J17" s="11">
        <f t="shared" si="8"/>
        <v>0</v>
      </c>
      <c r="K17" s="11">
        <f t="shared" si="8"/>
        <v>0</v>
      </c>
      <c r="L17" s="11">
        <f t="shared" si="8"/>
        <v>0</v>
      </c>
      <c r="M17" s="11">
        <f t="shared" si="8"/>
        <v>0</v>
      </c>
      <c r="N17" s="11">
        <f t="shared" si="8"/>
        <v>0</v>
      </c>
      <c r="O17" s="11">
        <f t="shared" si="8"/>
        <v>0</v>
      </c>
      <c r="P17" s="11">
        <f t="shared" si="8"/>
        <v>0</v>
      </c>
      <c r="Q17" s="11">
        <f t="shared" si="8"/>
        <v>0</v>
      </c>
      <c r="R17" s="2"/>
    </row>
    <row r="18" spans="1:18" ht="30" x14ac:dyDescent="0.2">
      <c r="A18" s="36"/>
      <c r="B18" s="37"/>
      <c r="C18" s="38"/>
      <c r="D18" s="10" t="s">
        <v>18</v>
      </c>
      <c r="E18" s="11">
        <f t="shared" si="5"/>
        <v>7139.9069052685572</v>
      </c>
      <c r="F18" s="11">
        <f t="shared" si="6"/>
        <v>572.50924999999995</v>
      </c>
      <c r="G18" s="11">
        <f t="shared" ref="G18:Q18" si="9">G12</f>
        <v>776</v>
      </c>
      <c r="H18" s="11">
        <f t="shared" si="9"/>
        <v>500</v>
      </c>
      <c r="I18" s="11">
        <f t="shared" si="9"/>
        <v>500</v>
      </c>
      <c r="J18" s="11">
        <f t="shared" si="9"/>
        <v>520</v>
      </c>
      <c r="K18" s="11">
        <f t="shared" si="9"/>
        <v>540.79999999999995</v>
      </c>
      <c r="L18" s="11">
        <f t="shared" si="9"/>
        <v>562.4319999999999</v>
      </c>
      <c r="M18" s="11">
        <f t="shared" si="9"/>
        <v>584.92927999999995</v>
      </c>
      <c r="N18" s="11">
        <f t="shared" si="9"/>
        <v>608.32645119999995</v>
      </c>
      <c r="O18" s="11">
        <f t="shared" si="9"/>
        <v>632.65950924799995</v>
      </c>
      <c r="P18" s="11">
        <f t="shared" si="9"/>
        <v>657.96588961791997</v>
      </c>
      <c r="Q18" s="11">
        <f t="shared" si="9"/>
        <v>684.28452520263681</v>
      </c>
      <c r="R18" s="2"/>
    </row>
    <row r="19" spans="1:18" ht="15" x14ac:dyDescent="0.2">
      <c r="A19" s="39"/>
      <c r="B19" s="40"/>
      <c r="C19" s="41"/>
      <c r="D19" s="10" t="s">
        <v>12</v>
      </c>
      <c r="E19" s="11">
        <f t="shared" si="5"/>
        <v>54950</v>
      </c>
      <c r="F19" s="11">
        <f t="shared" si="6"/>
        <v>0</v>
      </c>
      <c r="G19" s="11">
        <f t="shared" ref="G19:Q19" si="10">G13</f>
        <v>18250</v>
      </c>
      <c r="H19" s="11">
        <f t="shared" si="10"/>
        <v>18350</v>
      </c>
      <c r="I19" s="11">
        <f t="shared" si="10"/>
        <v>18350</v>
      </c>
      <c r="J19" s="11">
        <f t="shared" si="10"/>
        <v>0</v>
      </c>
      <c r="K19" s="11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10"/>
        <v>0</v>
      </c>
      <c r="Q19" s="11">
        <f t="shared" si="10"/>
        <v>0</v>
      </c>
      <c r="R19" s="2"/>
    </row>
    <row r="20" spans="1:18" ht="16.5" customHeight="1" x14ac:dyDescent="0.2">
      <c r="A20" s="42" t="s">
        <v>14</v>
      </c>
      <c r="B20" s="42"/>
      <c r="C20" s="15"/>
      <c r="D20" s="15"/>
      <c r="E20" s="11"/>
      <c r="F20" s="11"/>
      <c r="G20" s="11"/>
      <c r="H20" s="14">
        <f t="shared" si="1"/>
        <v>0</v>
      </c>
      <c r="I20" s="14">
        <f t="shared" si="1"/>
        <v>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14">
        <f t="shared" si="1"/>
        <v>0</v>
      </c>
      <c r="O20" s="14">
        <f t="shared" si="1"/>
        <v>0</v>
      </c>
      <c r="P20" s="14">
        <f t="shared" si="1"/>
        <v>0</v>
      </c>
      <c r="Q20" s="14">
        <f t="shared" si="1"/>
        <v>0</v>
      </c>
      <c r="R20" s="2"/>
    </row>
    <row r="21" spans="1:18" ht="16.5" customHeight="1" x14ac:dyDescent="0.2">
      <c r="A21" s="26" t="s">
        <v>15</v>
      </c>
      <c r="B21" s="27"/>
      <c r="C21" s="23"/>
      <c r="D21" s="10" t="s">
        <v>0</v>
      </c>
      <c r="E21" s="11">
        <f>SUM(F21:G21)</f>
        <v>0</v>
      </c>
      <c r="F21" s="11">
        <f t="shared" ref="F21:G21" si="11">F22+F23+F24+F25+F26</f>
        <v>0</v>
      </c>
      <c r="G21" s="11">
        <f t="shared" si="1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14">
        <f t="shared" si="1"/>
        <v>0</v>
      </c>
      <c r="R21" s="2"/>
    </row>
    <row r="22" spans="1:18" ht="15" x14ac:dyDescent="0.2">
      <c r="A22" s="28"/>
      <c r="B22" s="29"/>
      <c r="C22" s="23"/>
      <c r="D22" s="12" t="s">
        <v>22</v>
      </c>
      <c r="E22" s="11">
        <f t="shared" ref="E22:E26" si="12">SUM(F22:Q22)</f>
        <v>0</v>
      </c>
      <c r="F22" s="11"/>
      <c r="G22" s="11"/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  <c r="O22" s="14">
        <f t="shared" si="1"/>
        <v>0</v>
      </c>
      <c r="P22" s="14">
        <f t="shared" si="1"/>
        <v>0</v>
      </c>
      <c r="Q22" s="14">
        <f t="shared" si="1"/>
        <v>0</v>
      </c>
      <c r="R22" s="2"/>
    </row>
    <row r="23" spans="1:18" ht="28.5" x14ac:dyDescent="0.2">
      <c r="A23" s="28"/>
      <c r="B23" s="29"/>
      <c r="C23" s="23"/>
      <c r="D23" s="12" t="s">
        <v>10</v>
      </c>
      <c r="E23" s="11">
        <f t="shared" si="12"/>
        <v>0</v>
      </c>
      <c r="F23" s="11">
        <v>0</v>
      </c>
      <c r="G23" s="11">
        <v>0</v>
      </c>
      <c r="H23" s="14">
        <f t="shared" si="1"/>
        <v>0</v>
      </c>
      <c r="I23" s="14">
        <f t="shared" si="1"/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2"/>
    </row>
    <row r="24" spans="1:18" ht="15" x14ac:dyDescent="0.2">
      <c r="A24" s="28"/>
      <c r="B24" s="29"/>
      <c r="C24" s="23"/>
      <c r="D24" s="12" t="s">
        <v>11</v>
      </c>
      <c r="E24" s="11">
        <f t="shared" si="12"/>
        <v>0</v>
      </c>
      <c r="F24" s="11">
        <v>0</v>
      </c>
      <c r="G24" s="11">
        <v>0</v>
      </c>
      <c r="H24" s="14">
        <f t="shared" si="1"/>
        <v>0</v>
      </c>
      <c r="I24" s="14">
        <f t="shared" si="1"/>
        <v>0</v>
      </c>
      <c r="J24" s="14">
        <f t="shared" si="1"/>
        <v>0</v>
      </c>
      <c r="K24" s="14">
        <f t="shared" si="1"/>
        <v>0</v>
      </c>
      <c r="L24" s="14">
        <f t="shared" si="1"/>
        <v>0</v>
      </c>
      <c r="M24" s="14">
        <f t="shared" si="1"/>
        <v>0</v>
      </c>
      <c r="N24" s="14">
        <f t="shared" si="1"/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2"/>
    </row>
    <row r="25" spans="1:18" ht="28.5" x14ac:dyDescent="0.2">
      <c r="A25" s="28"/>
      <c r="B25" s="29"/>
      <c r="C25" s="23"/>
      <c r="D25" s="12" t="s">
        <v>18</v>
      </c>
      <c r="E25" s="11">
        <f t="shared" si="12"/>
        <v>0</v>
      </c>
      <c r="F25" s="11">
        <v>0</v>
      </c>
      <c r="G25" s="11">
        <v>0</v>
      </c>
      <c r="H25" s="14">
        <f t="shared" si="1"/>
        <v>0</v>
      </c>
      <c r="I25" s="14">
        <f t="shared" si="1"/>
        <v>0</v>
      </c>
      <c r="J25" s="14">
        <f t="shared" si="1"/>
        <v>0</v>
      </c>
      <c r="K25" s="14">
        <f t="shared" si="1"/>
        <v>0</v>
      </c>
      <c r="L25" s="14">
        <f t="shared" si="1"/>
        <v>0</v>
      </c>
      <c r="M25" s="14">
        <f t="shared" si="1"/>
        <v>0</v>
      </c>
      <c r="N25" s="14">
        <f t="shared" si="1"/>
        <v>0</v>
      </c>
      <c r="O25" s="14">
        <f t="shared" si="1"/>
        <v>0</v>
      </c>
      <c r="P25" s="14">
        <f t="shared" si="1"/>
        <v>0</v>
      </c>
      <c r="Q25" s="14">
        <f t="shared" si="1"/>
        <v>0</v>
      </c>
      <c r="R25" s="2"/>
    </row>
    <row r="26" spans="1:18" ht="15" x14ac:dyDescent="0.2">
      <c r="A26" s="30"/>
      <c r="B26" s="31"/>
      <c r="C26" s="23"/>
      <c r="D26" s="12" t="s">
        <v>12</v>
      </c>
      <c r="E26" s="11">
        <f t="shared" si="12"/>
        <v>0</v>
      </c>
      <c r="F26" s="11">
        <v>0</v>
      </c>
      <c r="G26" s="11">
        <v>0</v>
      </c>
      <c r="H26" s="14">
        <f t="shared" si="1"/>
        <v>0</v>
      </c>
      <c r="I26" s="14">
        <f t="shared" si="1"/>
        <v>0</v>
      </c>
      <c r="J26" s="14">
        <f t="shared" si="1"/>
        <v>0</v>
      </c>
      <c r="K26" s="14">
        <f t="shared" si="1"/>
        <v>0</v>
      </c>
      <c r="L26" s="14">
        <f t="shared" si="1"/>
        <v>0</v>
      </c>
      <c r="M26" s="14">
        <f t="shared" si="1"/>
        <v>0</v>
      </c>
      <c r="N26" s="14">
        <f t="shared" ref="I26:Q39" si="13">(M26*4%)+M26</f>
        <v>0</v>
      </c>
      <c r="O26" s="14">
        <f t="shared" si="13"/>
        <v>0</v>
      </c>
      <c r="P26" s="14">
        <f t="shared" si="13"/>
        <v>0</v>
      </c>
      <c r="Q26" s="14">
        <f t="shared" si="13"/>
        <v>0</v>
      </c>
      <c r="R26" s="2"/>
    </row>
    <row r="27" spans="1:18" s="3" customFormat="1" ht="16.5" customHeight="1" x14ac:dyDescent="0.2">
      <c r="A27" s="43" t="s">
        <v>16</v>
      </c>
      <c r="B27" s="44"/>
      <c r="C27" s="49"/>
      <c r="D27" s="16" t="s">
        <v>0</v>
      </c>
      <c r="E27" s="17">
        <f>SUM(E28:E32)</f>
        <v>62089.906905268559</v>
      </c>
      <c r="F27" s="17">
        <f t="shared" ref="F27:Q27" si="14">SUM(F28:F32)</f>
        <v>572.50924999999995</v>
      </c>
      <c r="G27" s="17">
        <f t="shared" si="14"/>
        <v>19026</v>
      </c>
      <c r="H27" s="17">
        <f t="shared" si="14"/>
        <v>18850</v>
      </c>
      <c r="I27" s="17">
        <f t="shared" si="14"/>
        <v>18850</v>
      </c>
      <c r="J27" s="17">
        <f t="shared" si="14"/>
        <v>520</v>
      </c>
      <c r="K27" s="17">
        <f t="shared" si="14"/>
        <v>540.79999999999995</v>
      </c>
      <c r="L27" s="17">
        <f t="shared" si="14"/>
        <v>562.4319999999999</v>
      </c>
      <c r="M27" s="17">
        <f t="shared" si="14"/>
        <v>584.92927999999995</v>
      </c>
      <c r="N27" s="17">
        <f t="shared" si="14"/>
        <v>608.32645119999995</v>
      </c>
      <c r="O27" s="17">
        <f t="shared" si="14"/>
        <v>632.65950924799995</v>
      </c>
      <c r="P27" s="17">
        <f t="shared" si="14"/>
        <v>657.96588961791997</v>
      </c>
      <c r="Q27" s="17">
        <f t="shared" si="14"/>
        <v>684.28452520263681</v>
      </c>
    </row>
    <row r="28" spans="1:18" s="3" customFormat="1" ht="14.25" x14ac:dyDescent="0.2">
      <c r="A28" s="45"/>
      <c r="B28" s="46"/>
      <c r="C28" s="49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3" customFormat="1" ht="28.5" x14ac:dyDescent="0.2">
      <c r="A29" s="45"/>
      <c r="B29" s="46"/>
      <c r="C29" s="49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3" customFormat="1" ht="14.25" x14ac:dyDescent="0.2">
      <c r="A30" s="45"/>
      <c r="B30" s="46"/>
      <c r="C30" s="49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3" customFormat="1" ht="28.5" x14ac:dyDescent="0.2">
      <c r="A31" s="45"/>
      <c r="B31" s="46"/>
      <c r="C31" s="49"/>
      <c r="D31" s="18" t="s">
        <v>18</v>
      </c>
      <c r="E31" s="20">
        <f t="shared" si="15"/>
        <v>7139.9069052685572</v>
      </c>
      <c r="F31" s="19">
        <f t="shared" ref="F31:Q31" si="19">F18</f>
        <v>572.50924999999995</v>
      </c>
      <c r="G31" s="19">
        <f t="shared" si="19"/>
        <v>776</v>
      </c>
      <c r="H31" s="19">
        <f t="shared" si="19"/>
        <v>500</v>
      </c>
      <c r="I31" s="19">
        <f t="shared" si="19"/>
        <v>500</v>
      </c>
      <c r="J31" s="19">
        <f t="shared" si="19"/>
        <v>520</v>
      </c>
      <c r="K31" s="19">
        <f t="shared" si="19"/>
        <v>540.79999999999995</v>
      </c>
      <c r="L31" s="19">
        <f t="shared" si="19"/>
        <v>562.4319999999999</v>
      </c>
      <c r="M31" s="19">
        <f t="shared" si="19"/>
        <v>584.92927999999995</v>
      </c>
      <c r="N31" s="19">
        <f t="shared" si="19"/>
        <v>608.32645119999995</v>
      </c>
      <c r="O31" s="19">
        <f t="shared" si="19"/>
        <v>632.65950924799995</v>
      </c>
      <c r="P31" s="19">
        <f t="shared" si="19"/>
        <v>657.96588961791997</v>
      </c>
      <c r="Q31" s="19">
        <f t="shared" si="19"/>
        <v>684.28452520263681</v>
      </c>
    </row>
    <row r="32" spans="1:18" s="3" customFormat="1" ht="14.25" x14ac:dyDescent="0.2">
      <c r="A32" s="47"/>
      <c r="B32" s="48"/>
      <c r="C32" s="49"/>
      <c r="D32" s="18" t="s">
        <v>12</v>
      </c>
      <c r="E32" s="19">
        <f t="shared" si="15"/>
        <v>54950</v>
      </c>
      <c r="F32" s="19">
        <f>F19</f>
        <v>0</v>
      </c>
      <c r="G32" s="19">
        <f t="shared" ref="G32:Q32" si="20">G19</f>
        <v>18250</v>
      </c>
      <c r="H32" s="19">
        <f t="shared" si="20"/>
        <v>18350</v>
      </c>
      <c r="I32" s="19">
        <f t="shared" si="20"/>
        <v>18350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32" t="s">
        <v>14</v>
      </c>
      <c r="B33" s="32"/>
      <c r="C33" s="15"/>
      <c r="D33" s="15"/>
      <c r="E33" s="11"/>
      <c r="F33" s="11"/>
      <c r="G33" s="11"/>
      <c r="H33" s="14">
        <f t="shared" si="1"/>
        <v>0</v>
      </c>
      <c r="I33" s="14">
        <f t="shared" si="13"/>
        <v>0</v>
      </c>
      <c r="J33" s="14">
        <f t="shared" si="13"/>
        <v>0</v>
      </c>
      <c r="K33" s="14">
        <f t="shared" si="13"/>
        <v>0</v>
      </c>
      <c r="L33" s="14">
        <f t="shared" si="13"/>
        <v>0</v>
      </c>
      <c r="M33" s="14">
        <f t="shared" si="13"/>
        <v>0</v>
      </c>
      <c r="N33" s="14">
        <f t="shared" si="13"/>
        <v>0</v>
      </c>
      <c r="O33" s="14">
        <f t="shared" si="13"/>
        <v>0</v>
      </c>
      <c r="P33" s="14">
        <f t="shared" si="13"/>
        <v>0</v>
      </c>
      <c r="Q33" s="14">
        <f t="shared" si="13"/>
        <v>0</v>
      </c>
    </row>
    <row r="34" spans="1:17" ht="16.5" customHeight="1" x14ac:dyDescent="0.2">
      <c r="A34" s="26" t="s">
        <v>35</v>
      </c>
      <c r="B34" s="27"/>
      <c r="C34" s="23"/>
      <c r="D34" s="12" t="s">
        <v>0</v>
      </c>
      <c r="E34" s="11">
        <f t="shared" ref="E34:E39" si="21">SUM(F34:G34)</f>
        <v>0</v>
      </c>
      <c r="F34" s="11">
        <f t="shared" ref="F34:G34" si="22">F35+F36+F37+F38+F39</f>
        <v>0</v>
      </c>
      <c r="G34" s="11">
        <f t="shared" si="22"/>
        <v>0</v>
      </c>
      <c r="H34" s="14">
        <f t="shared" si="1"/>
        <v>0</v>
      </c>
      <c r="I34" s="14">
        <f t="shared" si="13"/>
        <v>0</v>
      </c>
      <c r="J34" s="14">
        <f t="shared" si="13"/>
        <v>0</v>
      </c>
      <c r="K34" s="14">
        <f t="shared" si="13"/>
        <v>0</v>
      </c>
      <c r="L34" s="14">
        <f t="shared" si="13"/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si="13"/>
        <v>0</v>
      </c>
      <c r="Q34" s="14">
        <f t="shared" si="13"/>
        <v>0</v>
      </c>
    </row>
    <row r="35" spans="1:17" ht="15" x14ac:dyDescent="0.2">
      <c r="A35" s="28"/>
      <c r="B35" s="29"/>
      <c r="C35" s="23"/>
      <c r="D35" s="12" t="s">
        <v>9</v>
      </c>
      <c r="E35" s="11">
        <f>SUM(F35:G35)</f>
        <v>0</v>
      </c>
      <c r="F35" s="11"/>
      <c r="G35" s="11"/>
      <c r="H35" s="14">
        <f t="shared" si="1"/>
        <v>0</v>
      </c>
      <c r="I35" s="14">
        <f t="shared" si="13"/>
        <v>0</v>
      </c>
      <c r="J35" s="14">
        <f t="shared" si="13"/>
        <v>0</v>
      </c>
      <c r="K35" s="14">
        <f t="shared" si="13"/>
        <v>0</v>
      </c>
      <c r="L35" s="14">
        <f t="shared" si="13"/>
        <v>0</v>
      </c>
      <c r="M35" s="14">
        <f t="shared" si="13"/>
        <v>0</v>
      </c>
      <c r="N35" s="14">
        <f t="shared" si="13"/>
        <v>0</v>
      </c>
      <c r="O35" s="14">
        <f t="shared" si="13"/>
        <v>0</v>
      </c>
      <c r="P35" s="14">
        <f t="shared" si="13"/>
        <v>0</v>
      </c>
      <c r="Q35" s="14">
        <f t="shared" si="13"/>
        <v>0</v>
      </c>
    </row>
    <row r="36" spans="1:17" ht="28.5" x14ac:dyDescent="0.2">
      <c r="A36" s="28"/>
      <c r="B36" s="29"/>
      <c r="C36" s="23"/>
      <c r="D36" s="12" t="s">
        <v>10</v>
      </c>
      <c r="E36" s="11">
        <f t="shared" si="21"/>
        <v>0</v>
      </c>
      <c r="F36" s="11">
        <v>0</v>
      </c>
      <c r="G36" s="11">
        <v>0</v>
      </c>
      <c r="H36" s="14">
        <f t="shared" si="1"/>
        <v>0</v>
      </c>
      <c r="I36" s="14">
        <f t="shared" si="13"/>
        <v>0</v>
      </c>
      <c r="J36" s="14">
        <f t="shared" si="13"/>
        <v>0</v>
      </c>
      <c r="K36" s="14">
        <f t="shared" si="13"/>
        <v>0</v>
      </c>
      <c r="L36" s="14">
        <f t="shared" si="13"/>
        <v>0</v>
      </c>
      <c r="M36" s="14">
        <f t="shared" si="13"/>
        <v>0</v>
      </c>
      <c r="N36" s="14">
        <f t="shared" si="13"/>
        <v>0</v>
      </c>
      <c r="O36" s="14">
        <f t="shared" si="13"/>
        <v>0</v>
      </c>
      <c r="P36" s="14">
        <f t="shared" si="13"/>
        <v>0</v>
      </c>
      <c r="Q36" s="14">
        <f t="shared" si="13"/>
        <v>0</v>
      </c>
    </row>
    <row r="37" spans="1:17" ht="15" x14ac:dyDescent="0.2">
      <c r="A37" s="28"/>
      <c r="B37" s="29"/>
      <c r="C37" s="23"/>
      <c r="D37" s="12" t="s">
        <v>11</v>
      </c>
      <c r="E37" s="11">
        <f t="shared" si="21"/>
        <v>0</v>
      </c>
      <c r="F37" s="11">
        <v>0</v>
      </c>
      <c r="G37" s="11">
        <v>0</v>
      </c>
      <c r="H37" s="14">
        <f t="shared" si="1"/>
        <v>0</v>
      </c>
      <c r="I37" s="14">
        <f t="shared" si="13"/>
        <v>0</v>
      </c>
      <c r="J37" s="14">
        <f t="shared" si="13"/>
        <v>0</v>
      </c>
      <c r="K37" s="14">
        <f t="shared" si="13"/>
        <v>0</v>
      </c>
      <c r="L37" s="14">
        <f t="shared" si="13"/>
        <v>0</v>
      </c>
      <c r="M37" s="14">
        <f t="shared" si="13"/>
        <v>0</v>
      </c>
      <c r="N37" s="14">
        <f t="shared" si="13"/>
        <v>0</v>
      </c>
      <c r="O37" s="14">
        <f t="shared" si="13"/>
        <v>0</v>
      </c>
      <c r="P37" s="14">
        <f t="shared" si="13"/>
        <v>0</v>
      </c>
      <c r="Q37" s="14">
        <f t="shared" si="13"/>
        <v>0</v>
      </c>
    </row>
    <row r="38" spans="1:17" ht="28.5" x14ac:dyDescent="0.2">
      <c r="A38" s="28"/>
      <c r="B38" s="29"/>
      <c r="C38" s="23"/>
      <c r="D38" s="12" t="s">
        <v>18</v>
      </c>
      <c r="E38" s="11">
        <f t="shared" si="21"/>
        <v>0</v>
      </c>
      <c r="F38" s="11">
        <v>0</v>
      </c>
      <c r="G38" s="11">
        <v>0</v>
      </c>
      <c r="H38" s="14">
        <f t="shared" si="1"/>
        <v>0</v>
      </c>
      <c r="I38" s="14">
        <f t="shared" si="13"/>
        <v>0</v>
      </c>
      <c r="J38" s="14">
        <f t="shared" si="13"/>
        <v>0</v>
      </c>
      <c r="K38" s="14">
        <f t="shared" si="13"/>
        <v>0</v>
      </c>
      <c r="L38" s="14">
        <f t="shared" si="13"/>
        <v>0</v>
      </c>
      <c r="M38" s="14">
        <f t="shared" si="13"/>
        <v>0</v>
      </c>
      <c r="N38" s="14">
        <f t="shared" si="13"/>
        <v>0</v>
      </c>
      <c r="O38" s="14">
        <f t="shared" si="13"/>
        <v>0</v>
      </c>
      <c r="P38" s="14">
        <f t="shared" si="13"/>
        <v>0</v>
      </c>
      <c r="Q38" s="14">
        <f t="shared" si="13"/>
        <v>0</v>
      </c>
    </row>
    <row r="39" spans="1:17" ht="15" x14ac:dyDescent="0.2">
      <c r="A39" s="30"/>
      <c r="B39" s="31"/>
      <c r="C39" s="23"/>
      <c r="D39" s="12" t="s">
        <v>12</v>
      </c>
      <c r="E39" s="11">
        <f t="shared" si="21"/>
        <v>0</v>
      </c>
      <c r="F39" s="11">
        <v>0</v>
      </c>
      <c r="G39" s="11">
        <v>0</v>
      </c>
      <c r="H39" s="14">
        <f t="shared" si="1"/>
        <v>0</v>
      </c>
      <c r="I39" s="14">
        <f t="shared" si="13"/>
        <v>0</v>
      </c>
      <c r="J39" s="14">
        <f t="shared" si="13"/>
        <v>0</v>
      </c>
      <c r="K39" s="14">
        <f t="shared" si="13"/>
        <v>0</v>
      </c>
      <c r="L39" s="14">
        <f t="shared" si="13"/>
        <v>0</v>
      </c>
      <c r="M39" s="14">
        <f t="shared" si="13"/>
        <v>0</v>
      </c>
      <c r="N39" s="14">
        <f t="shared" si="13"/>
        <v>0</v>
      </c>
      <c r="O39" s="14">
        <f t="shared" si="13"/>
        <v>0</v>
      </c>
      <c r="P39" s="14">
        <f t="shared" si="13"/>
        <v>0</v>
      </c>
      <c r="Q39" s="14">
        <f t="shared" si="13"/>
        <v>0</v>
      </c>
    </row>
    <row r="40" spans="1:17" ht="16.5" customHeight="1" x14ac:dyDescent="0.2">
      <c r="A40" s="26" t="s">
        <v>20</v>
      </c>
      <c r="B40" s="27"/>
      <c r="C40" s="23"/>
      <c r="D40" s="10" t="s">
        <v>0</v>
      </c>
      <c r="E40" s="11">
        <f t="shared" ref="E40:E44" si="23">SUM(F40:Q40)</f>
        <v>62089.906905268559</v>
      </c>
      <c r="F40" s="11">
        <f>SUM(F41:F45)</f>
        <v>572.50924999999995</v>
      </c>
      <c r="G40" s="11">
        <f t="shared" ref="G40:Q40" si="24">SUM(G41:G45)</f>
        <v>19026</v>
      </c>
      <c r="H40" s="11">
        <f t="shared" si="24"/>
        <v>18850</v>
      </c>
      <c r="I40" s="11">
        <f t="shared" si="24"/>
        <v>18850</v>
      </c>
      <c r="J40" s="11">
        <f t="shared" si="24"/>
        <v>520</v>
      </c>
      <c r="K40" s="11">
        <f t="shared" si="24"/>
        <v>540.79999999999995</v>
      </c>
      <c r="L40" s="11">
        <f t="shared" si="24"/>
        <v>562.4319999999999</v>
      </c>
      <c r="M40" s="11">
        <f t="shared" si="24"/>
        <v>584.92927999999995</v>
      </c>
      <c r="N40" s="11">
        <f t="shared" si="24"/>
        <v>608.32645119999995</v>
      </c>
      <c r="O40" s="11">
        <f t="shared" si="24"/>
        <v>632.65950924799995</v>
      </c>
      <c r="P40" s="11">
        <f t="shared" si="24"/>
        <v>657.96588961791997</v>
      </c>
      <c r="Q40" s="11">
        <f t="shared" si="24"/>
        <v>684.28452520263681</v>
      </c>
    </row>
    <row r="41" spans="1:17" ht="15" x14ac:dyDescent="0.2">
      <c r="A41" s="28"/>
      <c r="B41" s="29"/>
      <c r="C41" s="23"/>
      <c r="D41" s="10"/>
      <c r="E41" s="11">
        <f t="shared" si="23"/>
        <v>0</v>
      </c>
      <c r="F41" s="11">
        <v>0</v>
      </c>
      <c r="G41" s="11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8.5" x14ac:dyDescent="0.2">
      <c r="A42" s="28"/>
      <c r="B42" s="29"/>
      <c r="C42" s="23"/>
      <c r="D42" s="12" t="s">
        <v>10</v>
      </c>
      <c r="E42" s="11">
        <f t="shared" si="23"/>
        <v>0</v>
      </c>
      <c r="F42" s="11">
        <v>0</v>
      </c>
      <c r="G42" s="11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15" x14ac:dyDescent="0.2">
      <c r="A43" s="28"/>
      <c r="B43" s="29"/>
      <c r="C43" s="23"/>
      <c r="D43" s="12" t="s">
        <v>11</v>
      </c>
      <c r="E43" s="11">
        <f t="shared" si="23"/>
        <v>0</v>
      </c>
      <c r="F43" s="11">
        <v>0</v>
      </c>
      <c r="G43" s="11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ht="28.5" x14ac:dyDescent="0.2">
      <c r="A44" s="28"/>
      <c r="B44" s="29"/>
      <c r="C44" s="23"/>
      <c r="D44" s="12" t="s">
        <v>18</v>
      </c>
      <c r="E44" s="11">
        <f>SUM(F44:Q44)</f>
        <v>7139.9069052685572</v>
      </c>
      <c r="F44" s="11">
        <f>F18</f>
        <v>572.50924999999995</v>
      </c>
      <c r="G44" s="11">
        <f>G18</f>
        <v>776</v>
      </c>
      <c r="H44" s="11">
        <f t="shared" ref="H44:Q44" si="25">H18</f>
        <v>500</v>
      </c>
      <c r="I44" s="11">
        <f t="shared" si="25"/>
        <v>500</v>
      </c>
      <c r="J44" s="11">
        <f t="shared" si="25"/>
        <v>520</v>
      </c>
      <c r="K44" s="11">
        <f t="shared" si="25"/>
        <v>540.79999999999995</v>
      </c>
      <c r="L44" s="11">
        <f t="shared" si="25"/>
        <v>562.4319999999999</v>
      </c>
      <c r="M44" s="11">
        <f t="shared" si="25"/>
        <v>584.92927999999995</v>
      </c>
      <c r="N44" s="11">
        <f t="shared" si="25"/>
        <v>608.32645119999995</v>
      </c>
      <c r="O44" s="11">
        <f t="shared" si="25"/>
        <v>632.65950924799995</v>
      </c>
      <c r="P44" s="11">
        <f t="shared" si="25"/>
        <v>657.96588961791997</v>
      </c>
      <c r="Q44" s="11">
        <f t="shared" si="25"/>
        <v>684.28452520263681</v>
      </c>
    </row>
    <row r="45" spans="1:17" ht="15" x14ac:dyDescent="0.2">
      <c r="A45" s="30"/>
      <c r="B45" s="31"/>
      <c r="C45" s="23"/>
      <c r="D45" s="12" t="s">
        <v>12</v>
      </c>
      <c r="E45" s="11">
        <f>SUM(F45:Q45)</f>
        <v>54950</v>
      </c>
      <c r="F45" s="11">
        <f>F13</f>
        <v>0</v>
      </c>
      <c r="G45" s="11">
        <f t="shared" ref="G45:Q45" si="26">G13</f>
        <v>18250</v>
      </c>
      <c r="H45" s="11">
        <f t="shared" si="26"/>
        <v>18350</v>
      </c>
      <c r="I45" s="11">
        <f t="shared" si="26"/>
        <v>18350</v>
      </c>
      <c r="J45" s="11">
        <f t="shared" si="26"/>
        <v>0</v>
      </c>
      <c r="K45" s="11">
        <f t="shared" si="26"/>
        <v>0</v>
      </c>
      <c r="L45" s="11">
        <f t="shared" si="26"/>
        <v>0</v>
      </c>
      <c r="M45" s="11">
        <f t="shared" si="26"/>
        <v>0</v>
      </c>
      <c r="N45" s="11">
        <f t="shared" si="26"/>
        <v>0</v>
      </c>
      <c r="O45" s="11">
        <f t="shared" si="26"/>
        <v>0</v>
      </c>
      <c r="P45" s="11">
        <f t="shared" si="26"/>
        <v>0</v>
      </c>
      <c r="Q45" s="11">
        <f t="shared" si="26"/>
        <v>0</v>
      </c>
    </row>
  </sheetData>
  <mergeCells count="21"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  <mergeCell ref="P1:Q1"/>
    <mergeCell ref="A3:G3"/>
    <mergeCell ref="A5:A6"/>
    <mergeCell ref="B5:B6"/>
    <mergeCell ref="C5:C6"/>
    <mergeCell ref="D5:D6"/>
    <mergeCell ref="E5:G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2020-03-26T13:00:26Z</cp:lastPrinted>
  <dcterms:created xsi:type="dcterms:W3CDTF">1996-10-08T23:32:33Z</dcterms:created>
  <dcterms:modified xsi:type="dcterms:W3CDTF">2020-03-26T13:00:55Z</dcterms:modified>
</cp:coreProperties>
</file>