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12 Культура\МП\237-п от 11.05.2021 - копия - копия\"/>
    </mc:Choice>
  </mc:AlternateContent>
  <xr:revisionPtr revIDLastSave="0" documentId="13_ncr:1_{02F23CC8-A436-48AD-9451-D83E1125DBB0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G13" i="4" l="1"/>
  <c r="E45" i="4" l="1"/>
  <c r="E33" i="4"/>
  <c r="E32" i="4"/>
  <c r="E31" i="4"/>
  <c r="E30" i="4"/>
  <c r="E29" i="4"/>
  <c r="F13" i="4" l="1"/>
  <c r="E13" i="4" l="1"/>
  <c r="F25" i="4"/>
  <c r="F51" i="4" s="1"/>
  <c r="E46" i="4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I51" i="4" s="1"/>
  <c r="J25" i="4"/>
  <c r="K25" i="4"/>
  <c r="L25" i="4"/>
  <c r="L38" i="4" s="1"/>
  <c r="M25" i="4"/>
  <c r="N25" i="4"/>
  <c r="O25" i="4"/>
  <c r="P25" i="4"/>
  <c r="Q25" i="4"/>
  <c r="G26" i="4"/>
  <c r="G52" i="4" s="1"/>
  <c r="H26" i="4"/>
  <c r="I26" i="4"/>
  <c r="J26" i="4"/>
  <c r="K26" i="4"/>
  <c r="L26" i="4"/>
  <c r="M26" i="4"/>
  <c r="N26" i="4"/>
  <c r="O26" i="4"/>
  <c r="P26" i="4"/>
  <c r="Q26" i="4"/>
  <c r="E20" i="4"/>
  <c r="F26" i="4"/>
  <c r="F52" i="4" s="1"/>
  <c r="F23" i="4"/>
  <c r="F22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H21" i="4" l="1"/>
  <c r="F39" i="4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35" i="4"/>
  <c r="I35" i="4"/>
  <c r="I48" i="4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P49" i="4"/>
  <c r="P36" i="4"/>
  <c r="L49" i="4"/>
  <c r="L36" i="4"/>
  <c r="H49" i="4"/>
  <c r="H36" i="4"/>
  <c r="O48" i="4"/>
  <c r="O35" i="4"/>
  <c r="K48" i="4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H37" i="4"/>
  <c r="F49" i="4"/>
  <c r="E23" i="4"/>
  <c r="F36" i="4"/>
  <c r="Q39" i="4"/>
  <c r="Q52" i="4"/>
  <c r="M39" i="4"/>
  <c r="M52" i="4"/>
  <c r="I39" i="4"/>
  <c r="I52" i="4"/>
  <c r="E52" i="4" s="1"/>
  <c r="P38" i="4"/>
  <c r="P51" i="4"/>
  <c r="L51" i="4"/>
  <c r="H38" i="4"/>
  <c r="H51" i="4"/>
  <c r="O49" i="4"/>
  <c r="O36" i="4"/>
  <c r="K49" i="4"/>
  <c r="K36" i="4"/>
  <c r="G49" i="4"/>
  <c r="G36" i="4"/>
  <c r="N35" i="4"/>
  <c r="N48" i="4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I47" i="4" l="1"/>
  <c r="N47" i="4"/>
  <c r="E50" i="4"/>
  <c r="K47" i="4"/>
  <c r="M47" i="4"/>
  <c r="E51" i="4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34" i="4" l="1"/>
  <c r="E41" i="4"/>
  <c r="E28" i="4"/>
</calcChain>
</file>

<file path=xl/sharedStrings.xml><?xml version="1.0" encoding="utf-8"?>
<sst xmlns="http://schemas.openxmlformats.org/spreadsheetml/2006/main" count="86" uniqueCount="48">
  <si>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</si>
  <si>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</si>
  <si>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</si>
  <si>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</si>
  <si>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</si>
  <si>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</si>
  <si>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</si>
  <si>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</si>
  <si>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</si>
  <si>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</si>
  <si>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</si>
  <si>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</si>
  <si>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</si>
  <si>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</si>
  <si>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</si>
  <si>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</si>
  <si>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</si>
  <si>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</si>
  <si>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</si>
  <si>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</si>
  <si>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</si>
  <si>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</si>
  <si>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</si>
  <si>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</si>
  <si>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</si>
  <si>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</si>
  <si>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</si>
  <si>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</si>
  <si>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</si>
  <si>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</si>
  <si>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</si>
  <si>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</si>
  <si>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</si>
  <si>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</si>
  <si>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</si>
  <si>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</si>
  <si>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</si>
  <si>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</si>
  <si>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</si>
  <si>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</si>
  <si>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</si>
  <si>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</si>
  <si>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</si>
  <si>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</si>
  <si>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</si>
  <si>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</si>
  <si>
    <t>роспись</t>
  </si>
  <si>
    <t xml:space="preserve">Реализация единой региональной  (государственной) и муниципальной политики в сфере культуры (1 - 4 показатели)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</si>
</sst>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4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165" fontId="6" fillId="2" borderId="0" xfId="0" applyNumberFormat="1" applyFont="1" applyFill="1" applyBorder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165" fontId="5" fillId="2" borderId="0" xfId="0" applyNumberFormat="1" applyFont="1" applyFill="1" applyAlignment="1" applyProtection="1">
      <alignment vertical="top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horizontal="right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2" borderId="1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left" vertical="top" wrapText="1"/>
    </xf>
    <xf numFmtId="164" fontId="9" fillId="0" borderId="1" xfId="0" applyNumberFormat="1" applyFont="1" applyFill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right" vertical="top" wrapText="1"/>
    </xf>
    <xf numFmtId="49" fontId="8" fillId="0" borderId="7" xfId="0" applyNumberFormat="1" applyFont="1" applyFill="1" applyBorder="1" applyAlignment="1" applyProtection="1">
      <alignment horizontal="left" vertical="center" wrapText="1"/>
    </xf>
    <xf numFmtId="49" fontId="8" fillId="0" borderId="10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9" xfId="0" applyNumberFormat="1" applyFont="1" applyFill="1" applyBorder="1" applyAlignment="1" applyProtection="1">
      <alignment horizontal="left" vertical="center" wrapText="1"/>
    </xf>
    <xf numFmtId="49" fontId="8" fillId="0" borderId="10" xfId="0" applyNumberFormat="1" applyFont="1" applyFill="1" applyBorder="1" applyAlignment="1" applyProtection="1">
      <alignment horizontal="left" vertical="center" wrapText="1"/>
    </xf>
    <xf numFmtId="49" fontId="9" fillId="2" borderId="2" xfId="0" applyNumberFormat="1" applyFont="1" applyFill="1" applyBorder="1" applyAlignment="1" applyProtection="1">
      <alignment horizontal="left" vertical="center" wrapText="1"/>
    </xf>
    <xf numFmtId="49" fontId="9" fillId="2" borderId="11" xfId="0" applyNumberFormat="1" applyFont="1" applyFill="1" applyBorder="1" applyAlignment="1" applyProtection="1">
      <alignment horizontal="left" vertical="center"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 applyProtection="1">
      <alignment horizontal="right" vertical="top" wrapText="1"/>
    </xf>
    <xf numFmtId="165" fontId="9" fillId="0" borderId="1" xfId="0" applyNumberFormat="1" applyFont="1" applyBorder="1" applyAlignment="1" applyProtection="1">
      <alignment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0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12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 applyProtection="1">
      <alignment horizontal="left" vertical="center" wrapText="1"/>
    </xf>
    <xf numFmtId="49" fontId="8" fillId="2" borderId="13" xfId="0" applyNumberFormat="1" applyFont="1" applyFill="1" applyBorder="1" applyAlignment="1" applyProtection="1">
      <alignment horizontal="center" vertical="top" wrapText="1"/>
    </xf>
    <xf numFmtId="49" fontId="8" fillId="2" borderId="14" xfId="0" applyNumberFormat="1" applyFont="1" applyFill="1" applyBorder="1" applyAlignment="1" applyProtection="1">
      <alignment horizontal="center" vertical="top" wrapText="1"/>
    </xf>
    <xf numFmtId="49" fontId="8" fillId="2" borderId="15" xfId="0" applyNumberFormat="1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right" vertical="top" wrapText="1"/>
    </xf>
    <xf numFmtId="0" fontId="8" fillId="0" borderId="1" xfId="0" applyFont="1" applyBorder="1" applyAlignment="1" applyProtection="1">
      <alignment vertical="top" wrapText="1"/>
    </xf>
    <xf numFmtId="49" fontId="8" fillId="2" borderId="2" xfId="0" applyNumberFormat="1" applyFont="1" applyFill="1" applyBorder="1" applyAlignment="1" applyProtection="1">
      <alignment vertical="center" wrapText="1"/>
    </xf>
    <xf numFmtId="49" fontId="8" fillId="2" borderId="11" xfId="0" applyNumberFormat="1" applyFont="1" applyFill="1" applyBorder="1" applyAlignment="1" applyProtection="1">
      <alignment vertical="center" wrapText="1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0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6" xfId="0" applyNumberFormat="1" applyFont="1" applyFill="1" applyBorder="1" applyAlignment="1" applyProtection="1">
      <alignment vertical="center" wrapText="1"/>
    </xf>
    <xf numFmtId="49" fontId="8" fillId="2" borderId="12" xfId="0" applyNumberFormat="1" applyFont="1" applyFill="1" applyBorder="1" applyAlignment="1" applyProtection="1">
      <alignment vertical="center" wrapText="1"/>
    </xf>
    <xf numFmtId="49" fontId="8" fillId="2" borderId="7" xfId="0" applyNumberFormat="1" applyFont="1" applyFill="1" applyBorder="1" applyAlignment="1" applyProtection="1">
      <alignment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8" fillId="2" borderId="13" xfId="0" applyNumberFormat="1" applyFont="1" applyFill="1" applyBorder="1" applyAlignment="1" applyProtection="1">
      <alignment vertical="center" wrapText="1"/>
    </xf>
    <xf numFmtId="49" fontId="8" fillId="2" borderId="14" xfId="0" applyNumberFormat="1" applyFont="1" applyFill="1" applyBorder="1" applyAlignment="1" applyProtection="1">
      <alignment vertical="center" wrapText="1"/>
    </xf>
    <xf numFmtId="49" fontId="8" fillId="2" borderId="15" xfId="0" applyNumberFormat="1" applyFont="1" applyFill="1" applyBorder="1" applyAlignment="1" applyProtection="1">
      <alignment vertical="center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10" fillId="2" borderId="1" xfId="0" applyNumberFormat="1" applyFont="1" applyFill="1" applyBorder="1" applyAlignment="1" applyProtection="1">
      <alignment horizontal="right" vertical="top" wrapText="1"/>
    </xf>
    <xf numFmtId="0" fontId="8" fillId="2" borderId="0" xfId="0" applyFont="1" applyFill="1" applyAlignment="1" applyProtection="1">
      <alignment vertical="top" wrapText="1"/>
    </xf>
    <xf numFmtId="0" fontId="8" fillId="2" borderId="0" xfId="0" applyFont="1" applyFill="1" applyAlignment="1" applyProtection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4"/>
  <sheetViews>
    <sheetView tabSelected="1" zoomScale="70" zoomScaleNormal="70" zoomScaleSheetLayoutView="62" workbookViewId="0">
      <selection activeCell="D25" sqref="D25"/>
    </sheetView>
  </sheetViews>
  <sheetFormatPr defaultColWidth="9.140625"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9" customWidth="1"/>
    <col min="6" max="9" width="21" style="9" customWidth="1"/>
    <col min="10" max="17" width="21" style="2" customWidth="1"/>
    <col min="18" max="18" width="9.140625" style="2"/>
    <col min="19" max="19" width="28.7109375" style="2" customWidth="1"/>
    <col min="20" max="16384" width="9.140625" style="2"/>
  </cols>
  <sheetData>
    <row r="1" spans="1:24" s="10" customFormat="1" ht="18.75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  <c r="M1" s="19"/>
      <c r="N1" s="19"/>
      <c r="O1" s="19"/>
      <c r="P1" s="19"/>
      <c r="Q1" s="19"/>
    </row>
    <row r="2" spans="1:24" s="10" customFormat="1" ht="18.75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9"/>
      <c r="M2" s="19"/>
      <c r="N2" s="19"/>
      <c r="O2" s="19"/>
      <c r="P2" s="20" t="s">
        <v>8</v>
      </c>
      <c r="Q2" s="20"/>
    </row>
    <row r="3" spans="1:24" s="10" customFormat="1" ht="18.75" x14ac:dyDescent="0.2">
      <c r="A3" s="18"/>
      <c r="B3" s="18"/>
      <c r="C3" s="18"/>
      <c r="D3" s="18"/>
      <c r="E3" s="18"/>
      <c r="F3" s="18"/>
      <c r="G3" s="18"/>
      <c r="H3" s="21" t="s">
        <v>40</v>
      </c>
      <c r="I3" s="21"/>
      <c r="J3" s="21"/>
      <c r="K3" s="21"/>
      <c r="L3" s="21"/>
      <c r="M3" s="19"/>
      <c r="N3" s="19"/>
      <c r="O3" s="19"/>
      <c r="P3" s="19"/>
      <c r="Q3" s="19"/>
    </row>
    <row r="4" spans="1:24" s="10" customFormat="1" ht="18.75" x14ac:dyDescent="0.2">
      <c r="A4" s="18"/>
      <c r="B4" s="18"/>
      <c r="C4" s="18"/>
      <c r="D4" s="18"/>
      <c r="E4" s="18"/>
      <c r="F4" s="18"/>
      <c r="G4" s="18"/>
      <c r="H4" s="18"/>
      <c r="I4" s="18"/>
      <c r="J4" s="19"/>
      <c r="K4" s="19"/>
      <c r="L4" s="19"/>
      <c r="M4" s="19"/>
      <c r="N4" s="19"/>
      <c r="O4" s="19"/>
      <c r="P4" s="19"/>
      <c r="Q4" s="19"/>
    </row>
    <row r="5" spans="1:24" x14ac:dyDescent="0.2">
      <c r="A5" s="18"/>
      <c r="B5" s="18"/>
      <c r="C5" s="18"/>
      <c r="D5" s="18"/>
      <c r="E5" s="18"/>
      <c r="F5" s="18"/>
      <c r="G5" s="18"/>
      <c r="H5" s="18"/>
      <c r="I5" s="18"/>
      <c r="J5" s="19"/>
      <c r="K5" s="19"/>
      <c r="L5" s="19"/>
      <c r="M5" s="19"/>
      <c r="N5" s="19"/>
      <c r="O5" s="19"/>
      <c r="P5" s="19"/>
      <c r="Q5" s="19"/>
    </row>
    <row r="6" spans="1:24" ht="34.5" customHeight="1" x14ac:dyDescent="0.2">
      <c r="A6" s="22" t="s">
        <v>2</v>
      </c>
      <c r="B6" s="22" t="s">
        <v>3</v>
      </c>
      <c r="C6" s="22" t="s">
        <v>16</v>
      </c>
      <c r="D6" s="22" t="s">
        <v>4</v>
      </c>
      <c r="E6" s="22" t="s">
        <v>5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1"/>
      <c r="S6" s="1"/>
      <c r="T6" s="1"/>
      <c r="U6" s="1"/>
      <c r="V6" s="1"/>
      <c r="W6" s="1"/>
      <c r="X6" s="1"/>
    </row>
    <row r="7" spans="1:24" x14ac:dyDescent="0.2">
      <c r="A7" s="22"/>
      <c r="B7" s="22"/>
      <c r="C7" s="22"/>
      <c r="D7" s="22"/>
      <c r="E7" s="23" t="s">
        <v>6</v>
      </c>
      <c r="F7" s="23" t="s">
        <v>1</v>
      </c>
      <c r="G7" s="23" t="s">
        <v>7</v>
      </c>
      <c r="H7" s="23" t="s">
        <v>20</v>
      </c>
      <c r="I7" s="23" t="s">
        <v>21</v>
      </c>
      <c r="J7" s="23" t="s">
        <v>22</v>
      </c>
      <c r="K7" s="23" t="s">
        <v>23</v>
      </c>
      <c r="L7" s="23" t="s">
        <v>24</v>
      </c>
      <c r="M7" s="23" t="s">
        <v>25</v>
      </c>
      <c r="N7" s="23" t="s">
        <v>26</v>
      </c>
      <c r="O7" s="23" t="s">
        <v>27</v>
      </c>
      <c r="P7" s="23" t="s">
        <v>28</v>
      </c>
      <c r="Q7" s="2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24">
        <v>1</v>
      </c>
      <c r="B8" s="24">
        <v>2</v>
      </c>
      <c r="C8" s="24">
        <v>3</v>
      </c>
      <c r="D8" s="24">
        <v>4</v>
      </c>
      <c r="E8" s="23">
        <v>5</v>
      </c>
      <c r="F8" s="23" t="s">
        <v>30</v>
      </c>
      <c r="G8" s="23" t="s">
        <v>31</v>
      </c>
      <c r="H8" s="23">
        <v>8</v>
      </c>
      <c r="I8" s="23">
        <v>9</v>
      </c>
      <c r="J8" s="23" t="s">
        <v>32</v>
      </c>
      <c r="K8" s="23" t="s">
        <v>33</v>
      </c>
      <c r="L8" s="23" t="s">
        <v>34</v>
      </c>
      <c r="M8" s="23" t="s">
        <v>35</v>
      </c>
      <c r="N8" s="23" t="s">
        <v>36</v>
      </c>
      <c r="O8" s="23" t="s">
        <v>37</v>
      </c>
      <c r="P8" s="23" t="s">
        <v>38</v>
      </c>
      <c r="Q8" s="23" t="s">
        <v>39</v>
      </c>
      <c r="R8" s="1"/>
      <c r="S8" s="1"/>
      <c r="T8" s="1"/>
      <c r="U8" s="1"/>
      <c r="V8" s="1"/>
      <c r="W8" s="1"/>
      <c r="X8" s="1"/>
    </row>
    <row r="9" spans="1:24" s="3" customFormat="1" ht="16.5" customHeight="1" x14ac:dyDescent="0.2">
      <c r="A9" s="25" t="s">
        <v>18</v>
      </c>
      <c r="B9" s="26" t="s">
        <v>47</v>
      </c>
      <c r="C9" s="27" t="s">
        <v>45</v>
      </c>
      <c r="D9" s="28" t="s">
        <v>0</v>
      </c>
      <c r="E9" s="29">
        <f>SUM(F9:Q9)</f>
        <v>538445.01951999997</v>
      </c>
      <c r="F9" s="29">
        <f>SUM(F10:F14)</f>
        <v>37209.1</v>
      </c>
      <c r="G9" s="29">
        <f t="shared" ref="G9:Q9" si="0">SUM(G10:G14)</f>
        <v>39149.421139999999</v>
      </c>
      <c r="H9" s="29">
        <f t="shared" si="0"/>
        <v>41801.498379999997</v>
      </c>
      <c r="I9" s="29">
        <f t="shared" si="0"/>
        <v>43490</v>
      </c>
      <c r="J9" s="29">
        <f t="shared" si="0"/>
        <v>43490</v>
      </c>
      <c r="K9" s="29">
        <f t="shared" si="0"/>
        <v>47615</v>
      </c>
      <c r="L9" s="29">
        <f t="shared" si="0"/>
        <v>47615</v>
      </c>
      <c r="M9" s="29">
        <f t="shared" si="0"/>
        <v>47615</v>
      </c>
      <c r="N9" s="29">
        <f t="shared" si="0"/>
        <v>47615</v>
      </c>
      <c r="O9" s="29">
        <f t="shared" si="0"/>
        <v>47615</v>
      </c>
      <c r="P9" s="29">
        <f t="shared" si="0"/>
        <v>47615</v>
      </c>
      <c r="Q9" s="29">
        <f t="shared" si="0"/>
        <v>47615</v>
      </c>
    </row>
    <row r="10" spans="1:24" s="3" customFormat="1" x14ac:dyDescent="0.2">
      <c r="A10" s="25"/>
      <c r="B10" s="26"/>
      <c r="C10" s="27"/>
      <c r="D10" s="30" t="s">
        <v>41</v>
      </c>
      <c r="E10" s="31">
        <f t="shared" ref="E10:E21" si="1">SUM(F10:Q10)</f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4"/>
      <c r="S10" s="4"/>
      <c r="T10" s="4"/>
    </row>
    <row r="11" spans="1:24" s="3" customFormat="1" x14ac:dyDescent="0.2">
      <c r="A11" s="25"/>
      <c r="B11" s="26"/>
      <c r="C11" s="27"/>
      <c r="D11" s="30" t="s">
        <v>9</v>
      </c>
      <c r="E11" s="31">
        <f t="shared" si="1"/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4"/>
      <c r="S11" s="4"/>
      <c r="T11" s="4"/>
    </row>
    <row r="12" spans="1:24" s="3" customFormat="1" x14ac:dyDescent="0.2">
      <c r="A12" s="25"/>
      <c r="B12" s="26"/>
      <c r="C12" s="27"/>
      <c r="D12" s="30" t="s">
        <v>10</v>
      </c>
      <c r="E12" s="31">
        <f t="shared" si="1"/>
        <v>2751.3</v>
      </c>
      <c r="F12" s="31">
        <v>0</v>
      </c>
      <c r="G12" s="31">
        <v>1301.5999999999999</v>
      </c>
      <c r="H12" s="31">
        <v>1449.7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4"/>
      <c r="S12" s="4"/>
      <c r="T12" s="4"/>
    </row>
    <row r="13" spans="1:24" s="3" customFormat="1" ht="33" x14ac:dyDescent="0.2">
      <c r="A13" s="25"/>
      <c r="B13" s="26"/>
      <c r="C13" s="27"/>
      <c r="D13" s="30" t="s">
        <v>17</v>
      </c>
      <c r="E13" s="31">
        <f>SUM(F13:Q13)</f>
        <v>535693.71952000004</v>
      </c>
      <c r="F13" s="31">
        <f>36809.1+400</f>
        <v>37209.1</v>
      </c>
      <c r="G13" s="31">
        <f>44241.362-1964.21658-4429.32428</f>
        <v>37847.82114</v>
      </c>
      <c r="H13" s="31">
        <f>43490-1688.50162-1449.7</f>
        <v>40351.79838</v>
      </c>
      <c r="I13" s="31">
        <v>43490</v>
      </c>
      <c r="J13" s="31">
        <v>43490</v>
      </c>
      <c r="K13" s="31">
        <v>47615</v>
      </c>
      <c r="L13" s="31">
        <v>47615</v>
      </c>
      <c r="M13" s="31">
        <v>47615</v>
      </c>
      <c r="N13" s="31">
        <v>47615</v>
      </c>
      <c r="O13" s="31">
        <v>47615</v>
      </c>
      <c r="P13" s="31">
        <v>47615</v>
      </c>
      <c r="Q13" s="31">
        <v>47615</v>
      </c>
      <c r="R13" s="5"/>
      <c r="S13" s="4"/>
      <c r="T13" s="4"/>
    </row>
    <row r="14" spans="1:24" s="3" customFormat="1" x14ac:dyDescent="0.2">
      <c r="A14" s="25"/>
      <c r="B14" s="32"/>
      <c r="C14" s="33"/>
      <c r="D14" s="30" t="s">
        <v>11</v>
      </c>
      <c r="E14" s="31">
        <f t="shared" si="1"/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5"/>
      <c r="S14" s="4"/>
      <c r="T14" s="4"/>
    </row>
    <row r="15" spans="1:24" s="6" customFormat="1" ht="16.5" customHeight="1" x14ac:dyDescent="0.2">
      <c r="A15" s="34" t="s">
        <v>19</v>
      </c>
      <c r="B15" s="35" t="s">
        <v>42</v>
      </c>
      <c r="C15" s="34" t="s">
        <v>45</v>
      </c>
      <c r="D15" s="28" t="s">
        <v>0</v>
      </c>
      <c r="E15" s="29">
        <f t="shared" si="1"/>
        <v>196.09899999999999</v>
      </c>
      <c r="F15" s="29">
        <f>SUM(F16:F20)</f>
        <v>196.09899999999999</v>
      </c>
      <c r="G15" s="29">
        <f t="shared" ref="G15:Q15" si="2">SUM(G16:G20)</f>
        <v>0</v>
      </c>
      <c r="H15" s="29">
        <f t="shared" si="2"/>
        <v>0</v>
      </c>
      <c r="I15" s="29">
        <f t="shared" si="2"/>
        <v>0</v>
      </c>
      <c r="J15" s="29">
        <f t="shared" si="2"/>
        <v>0</v>
      </c>
      <c r="K15" s="29">
        <f t="shared" si="2"/>
        <v>0</v>
      </c>
      <c r="L15" s="29">
        <f t="shared" si="2"/>
        <v>0</v>
      </c>
      <c r="M15" s="29">
        <f t="shared" si="2"/>
        <v>0</v>
      </c>
      <c r="N15" s="29">
        <f t="shared" si="2"/>
        <v>0</v>
      </c>
      <c r="O15" s="29">
        <f t="shared" si="2"/>
        <v>0</v>
      </c>
      <c r="P15" s="29">
        <f t="shared" si="2"/>
        <v>0</v>
      </c>
      <c r="Q15" s="29">
        <f t="shared" si="2"/>
        <v>0</v>
      </c>
    </row>
    <row r="16" spans="1:24" s="3" customFormat="1" x14ac:dyDescent="0.2">
      <c r="A16" s="27"/>
      <c r="B16" s="36"/>
      <c r="C16" s="27"/>
      <c r="D16" s="30" t="s">
        <v>41</v>
      </c>
      <c r="E16" s="31">
        <f t="shared" si="1"/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4"/>
      <c r="S16" s="4"/>
      <c r="T16" s="4"/>
    </row>
    <row r="17" spans="1:20" s="3" customFormat="1" x14ac:dyDescent="0.2">
      <c r="A17" s="27"/>
      <c r="B17" s="36"/>
      <c r="C17" s="27"/>
      <c r="D17" s="30" t="s">
        <v>9</v>
      </c>
      <c r="E17" s="31">
        <f t="shared" si="1"/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4"/>
      <c r="S17" s="4"/>
      <c r="T17" s="4"/>
    </row>
    <row r="18" spans="1:20" s="3" customFormat="1" x14ac:dyDescent="0.2">
      <c r="A18" s="27"/>
      <c r="B18" s="36"/>
      <c r="C18" s="27"/>
      <c r="D18" s="30" t="s">
        <v>10</v>
      </c>
      <c r="E18" s="31">
        <f t="shared" si="1"/>
        <v>0</v>
      </c>
      <c r="F18" s="31">
        <v>0</v>
      </c>
      <c r="G18" s="31">
        <v>0</v>
      </c>
      <c r="H18" s="31"/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16"/>
      <c r="S18" s="4"/>
      <c r="T18" s="4"/>
    </row>
    <row r="19" spans="1:20" s="3" customFormat="1" ht="33" x14ac:dyDescent="0.2">
      <c r="A19" s="27"/>
      <c r="B19" s="36"/>
      <c r="C19" s="27"/>
      <c r="D19" s="30" t="s">
        <v>17</v>
      </c>
      <c r="E19" s="31">
        <f t="shared" si="1"/>
        <v>196.09899999999999</v>
      </c>
      <c r="F19" s="31">
        <v>196.09899999999999</v>
      </c>
      <c r="G19" s="31"/>
      <c r="H19" s="31"/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16"/>
      <c r="S19" s="12"/>
      <c r="T19" s="4"/>
    </row>
    <row r="20" spans="1:20" s="3" customFormat="1" x14ac:dyDescent="0.2">
      <c r="A20" s="33"/>
      <c r="B20" s="37"/>
      <c r="C20" s="33"/>
      <c r="D20" s="30" t="s">
        <v>11</v>
      </c>
      <c r="E20" s="31">
        <f t="shared" si="1"/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16"/>
      <c r="S20" s="12"/>
      <c r="T20" s="4"/>
    </row>
    <row r="21" spans="1:20" s="8" customFormat="1" x14ac:dyDescent="0.2">
      <c r="A21" s="38" t="s">
        <v>12</v>
      </c>
      <c r="B21" s="39"/>
      <c r="C21" s="40"/>
      <c r="D21" s="28" t="s">
        <v>0</v>
      </c>
      <c r="E21" s="41">
        <f t="shared" si="1"/>
        <v>538641.11852000002</v>
      </c>
      <c r="F21" s="41">
        <f>SUM(F22:F26)</f>
        <v>37405.199000000001</v>
      </c>
      <c r="G21" s="41">
        <f t="shared" ref="G21" si="3">SUM(G22:G26)</f>
        <v>39149.421139999999</v>
      </c>
      <c r="H21" s="41">
        <f t="shared" ref="H21" si="4">SUM(H22:H26)</f>
        <v>41801.498379999997</v>
      </c>
      <c r="I21" s="41">
        <f t="shared" ref="I21" si="5">SUM(I22:I26)</f>
        <v>43490</v>
      </c>
      <c r="J21" s="41">
        <f t="shared" ref="J21" si="6">SUM(J22:J26)</f>
        <v>43490</v>
      </c>
      <c r="K21" s="41">
        <f t="shared" ref="K21" si="7">SUM(K22:K26)</f>
        <v>47615</v>
      </c>
      <c r="L21" s="42">
        <f t="shared" ref="L21" si="8">SUM(L22:L26)</f>
        <v>47615</v>
      </c>
      <c r="M21" s="43">
        <f t="shared" ref="M21" si="9">SUM(M22:M26)</f>
        <v>47615</v>
      </c>
      <c r="N21" s="42">
        <f t="shared" ref="N21" si="10">SUM(N22:N26)</f>
        <v>47615</v>
      </c>
      <c r="O21" s="42">
        <f t="shared" ref="O21" si="11">SUM(O22:O26)</f>
        <v>47615</v>
      </c>
      <c r="P21" s="42">
        <f t="shared" ref="P21" si="12">SUM(P22:P26)</f>
        <v>47615</v>
      </c>
      <c r="Q21" s="42">
        <f t="shared" ref="Q21" si="13">SUM(Q22:Q26)</f>
        <v>47615</v>
      </c>
      <c r="R21" s="17"/>
      <c r="S21" s="13"/>
      <c r="T21" s="7"/>
    </row>
    <row r="22" spans="1:20" s="8" customFormat="1" x14ac:dyDescent="0.2">
      <c r="A22" s="44"/>
      <c r="B22" s="45"/>
      <c r="C22" s="46"/>
      <c r="D22" s="28" t="s">
        <v>41</v>
      </c>
      <c r="E22" s="47">
        <f>SUM(F22:Q22)</f>
        <v>0</v>
      </c>
      <c r="F22" s="47">
        <f t="shared" ref="F22:Q22" si="14">F10+F16</f>
        <v>0</v>
      </c>
      <c r="G22" s="47">
        <f t="shared" si="14"/>
        <v>0</v>
      </c>
      <c r="H22" s="47">
        <f t="shared" si="14"/>
        <v>0</v>
      </c>
      <c r="I22" s="47">
        <f t="shared" si="14"/>
        <v>0</v>
      </c>
      <c r="J22" s="47">
        <f t="shared" si="14"/>
        <v>0</v>
      </c>
      <c r="K22" s="47">
        <f t="shared" si="14"/>
        <v>0</v>
      </c>
      <c r="L22" s="47">
        <f t="shared" si="14"/>
        <v>0</v>
      </c>
      <c r="M22" s="47">
        <f t="shared" si="14"/>
        <v>0</v>
      </c>
      <c r="N22" s="47">
        <f t="shared" si="14"/>
        <v>0</v>
      </c>
      <c r="O22" s="47">
        <f t="shared" si="14"/>
        <v>0</v>
      </c>
      <c r="P22" s="47">
        <f t="shared" si="14"/>
        <v>0</v>
      </c>
      <c r="Q22" s="47">
        <f t="shared" si="14"/>
        <v>0</v>
      </c>
      <c r="R22" s="17"/>
      <c r="S22" s="13"/>
      <c r="T22" s="7"/>
    </row>
    <row r="23" spans="1:20" s="8" customFormat="1" ht="33" x14ac:dyDescent="0.2">
      <c r="A23" s="44"/>
      <c r="B23" s="45"/>
      <c r="C23" s="46"/>
      <c r="D23" s="28" t="s">
        <v>9</v>
      </c>
      <c r="E23" s="47">
        <f>SUM(F23:Q23)</f>
        <v>0</v>
      </c>
      <c r="F23" s="47">
        <f t="shared" ref="F23:Q23" si="15">F11+F17</f>
        <v>0</v>
      </c>
      <c r="G23" s="47">
        <f t="shared" si="15"/>
        <v>0</v>
      </c>
      <c r="H23" s="47">
        <f t="shared" si="15"/>
        <v>0</v>
      </c>
      <c r="I23" s="47">
        <f t="shared" si="15"/>
        <v>0</v>
      </c>
      <c r="J23" s="47">
        <f t="shared" si="15"/>
        <v>0</v>
      </c>
      <c r="K23" s="47">
        <f t="shared" si="15"/>
        <v>0</v>
      </c>
      <c r="L23" s="47">
        <f t="shared" si="15"/>
        <v>0</v>
      </c>
      <c r="M23" s="47">
        <f t="shared" si="15"/>
        <v>0</v>
      </c>
      <c r="N23" s="47">
        <f t="shared" si="15"/>
        <v>0</v>
      </c>
      <c r="O23" s="47">
        <f t="shared" si="15"/>
        <v>0</v>
      </c>
      <c r="P23" s="47">
        <f t="shared" si="15"/>
        <v>0</v>
      </c>
      <c r="Q23" s="47">
        <f t="shared" si="15"/>
        <v>0</v>
      </c>
      <c r="R23" s="17"/>
      <c r="S23" s="13"/>
      <c r="T23" s="7"/>
    </row>
    <row r="24" spans="1:20" s="8" customFormat="1" x14ac:dyDescent="0.2">
      <c r="A24" s="44"/>
      <c r="B24" s="45"/>
      <c r="C24" s="46"/>
      <c r="D24" s="28" t="s">
        <v>10</v>
      </c>
      <c r="E24" s="47">
        <f>SUM(F24:Q24)</f>
        <v>2751.3</v>
      </c>
      <c r="F24" s="47">
        <f>F12+F18</f>
        <v>0</v>
      </c>
      <c r="G24" s="47">
        <f t="shared" ref="G24:Q24" si="16">G12+G18</f>
        <v>1301.5999999999999</v>
      </c>
      <c r="H24" s="47">
        <f t="shared" si="16"/>
        <v>1449.7</v>
      </c>
      <c r="I24" s="47">
        <f t="shared" si="16"/>
        <v>0</v>
      </c>
      <c r="J24" s="47">
        <f t="shared" si="16"/>
        <v>0</v>
      </c>
      <c r="K24" s="47">
        <f t="shared" si="16"/>
        <v>0</v>
      </c>
      <c r="L24" s="47">
        <f t="shared" si="16"/>
        <v>0</v>
      </c>
      <c r="M24" s="47">
        <f t="shared" si="16"/>
        <v>0</v>
      </c>
      <c r="N24" s="47">
        <f t="shared" si="16"/>
        <v>0</v>
      </c>
      <c r="O24" s="47">
        <f t="shared" si="16"/>
        <v>0</v>
      </c>
      <c r="P24" s="47">
        <f t="shared" si="16"/>
        <v>0</v>
      </c>
      <c r="Q24" s="47">
        <f t="shared" si="16"/>
        <v>0</v>
      </c>
      <c r="R24" s="7"/>
      <c r="S24" s="13"/>
      <c r="T24" s="7"/>
    </row>
    <row r="25" spans="1:20" s="8" customFormat="1" ht="33" x14ac:dyDescent="0.2">
      <c r="A25" s="44"/>
      <c r="B25" s="45"/>
      <c r="C25" s="46"/>
      <c r="D25" s="28" t="s">
        <v>17</v>
      </c>
      <c r="E25" s="47">
        <f>SUM(F25:Q25)</f>
        <v>535889.81851999997</v>
      </c>
      <c r="F25" s="47">
        <f>F13+F19</f>
        <v>37405.199000000001</v>
      </c>
      <c r="G25" s="47">
        <f t="shared" ref="G25:Q25" si="17">G13+G19</f>
        <v>37847.82114</v>
      </c>
      <c r="H25" s="47">
        <f t="shared" si="17"/>
        <v>40351.79838</v>
      </c>
      <c r="I25" s="47">
        <f t="shared" si="17"/>
        <v>43490</v>
      </c>
      <c r="J25" s="47">
        <f t="shared" si="17"/>
        <v>43490</v>
      </c>
      <c r="K25" s="47">
        <f t="shared" si="17"/>
        <v>47615</v>
      </c>
      <c r="L25" s="47">
        <f t="shared" si="17"/>
        <v>47615</v>
      </c>
      <c r="M25" s="47">
        <f t="shared" si="17"/>
        <v>47615</v>
      </c>
      <c r="N25" s="47">
        <f t="shared" si="17"/>
        <v>47615</v>
      </c>
      <c r="O25" s="47">
        <f t="shared" si="17"/>
        <v>47615</v>
      </c>
      <c r="P25" s="47">
        <f t="shared" si="17"/>
        <v>47615</v>
      </c>
      <c r="Q25" s="47">
        <f t="shared" si="17"/>
        <v>47615</v>
      </c>
      <c r="R25" s="7"/>
      <c r="S25" s="13"/>
      <c r="T25" s="7"/>
    </row>
    <row r="26" spans="1:20" s="8" customFormat="1" x14ac:dyDescent="0.2">
      <c r="A26" s="48"/>
      <c r="B26" s="49"/>
      <c r="C26" s="50"/>
      <c r="D26" s="28" t="s">
        <v>11</v>
      </c>
      <c r="E26" s="47">
        <f>SUM(F26:Q26)</f>
        <v>0</v>
      </c>
      <c r="F26" s="47">
        <f>F14+F20</f>
        <v>0</v>
      </c>
      <c r="G26" s="47">
        <f t="shared" ref="G26:Q26" si="18">G14+G20</f>
        <v>0</v>
      </c>
      <c r="H26" s="47">
        <f t="shared" si="18"/>
        <v>0</v>
      </c>
      <c r="I26" s="47">
        <f t="shared" si="18"/>
        <v>0</v>
      </c>
      <c r="J26" s="47">
        <f t="shared" si="18"/>
        <v>0</v>
      </c>
      <c r="K26" s="47">
        <f t="shared" si="18"/>
        <v>0</v>
      </c>
      <c r="L26" s="47">
        <f t="shared" si="18"/>
        <v>0</v>
      </c>
      <c r="M26" s="47">
        <f t="shared" si="18"/>
        <v>0</v>
      </c>
      <c r="N26" s="47">
        <f t="shared" si="18"/>
        <v>0</v>
      </c>
      <c r="O26" s="47">
        <f t="shared" si="18"/>
        <v>0</v>
      </c>
      <c r="P26" s="47">
        <f t="shared" si="18"/>
        <v>0</v>
      </c>
      <c r="Q26" s="47">
        <f t="shared" si="18"/>
        <v>0</v>
      </c>
      <c r="S26" s="14"/>
    </row>
    <row r="27" spans="1:20" ht="16.5" customHeight="1" x14ac:dyDescent="0.2">
      <c r="A27" s="51" t="s">
        <v>13</v>
      </c>
      <c r="B27" s="52"/>
      <c r="C27" s="53"/>
      <c r="D27" s="54"/>
      <c r="E27" s="55"/>
      <c r="F27" s="55"/>
      <c r="G27" s="55"/>
      <c r="H27" s="55"/>
      <c r="I27" s="55"/>
      <c r="J27" s="55"/>
      <c r="K27" s="55"/>
      <c r="L27" s="56"/>
      <c r="M27" s="56"/>
      <c r="N27" s="56"/>
      <c r="O27" s="56"/>
      <c r="P27" s="56"/>
      <c r="Q27" s="56"/>
      <c r="S27" s="15"/>
    </row>
    <row r="28" spans="1:20" ht="16.5" customHeight="1" x14ac:dyDescent="0.2">
      <c r="A28" s="57" t="s">
        <v>14</v>
      </c>
      <c r="B28" s="58"/>
      <c r="C28" s="59"/>
      <c r="D28" s="28" t="s">
        <v>0</v>
      </c>
      <c r="E28" s="47">
        <f t="shared" ref="E28" si="19">SUM(F28:I28)</f>
        <v>0</v>
      </c>
      <c r="F28" s="47">
        <f t="shared" ref="F28:K28" si="20">SUM(F30:F33)</f>
        <v>0</v>
      </c>
      <c r="G28" s="47">
        <f t="shared" si="20"/>
        <v>0</v>
      </c>
      <c r="H28" s="47">
        <f t="shared" si="20"/>
        <v>0</v>
      </c>
      <c r="I28" s="47">
        <f t="shared" si="20"/>
        <v>0</v>
      </c>
      <c r="J28" s="47">
        <f t="shared" si="20"/>
        <v>0</v>
      </c>
      <c r="K28" s="47">
        <f t="shared" si="20"/>
        <v>0</v>
      </c>
      <c r="L28" s="56"/>
      <c r="M28" s="56"/>
      <c r="N28" s="56"/>
      <c r="O28" s="56"/>
      <c r="P28" s="56"/>
      <c r="Q28" s="56"/>
      <c r="S28" s="15"/>
    </row>
    <row r="29" spans="1:20" ht="16.5" customHeight="1" x14ac:dyDescent="0.2">
      <c r="A29" s="60"/>
      <c r="B29" s="61"/>
      <c r="C29" s="62"/>
      <c r="D29" s="30" t="s">
        <v>41</v>
      </c>
      <c r="E29" s="47">
        <f t="shared" ref="E29:E33" si="21">SUM(F29:Q29)</f>
        <v>0</v>
      </c>
      <c r="F29" s="47"/>
      <c r="G29" s="47"/>
      <c r="H29" s="47"/>
      <c r="I29" s="47"/>
      <c r="J29" s="47"/>
      <c r="K29" s="47"/>
      <c r="L29" s="56"/>
      <c r="M29" s="56"/>
      <c r="N29" s="56"/>
      <c r="O29" s="56"/>
      <c r="P29" s="56"/>
      <c r="Q29" s="56"/>
      <c r="S29" s="15"/>
    </row>
    <row r="30" spans="1:20" x14ac:dyDescent="0.2">
      <c r="A30" s="60"/>
      <c r="B30" s="61"/>
      <c r="C30" s="62"/>
      <c r="D30" s="30" t="s">
        <v>9</v>
      </c>
      <c r="E30" s="55">
        <f t="shared" si="21"/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6"/>
      <c r="M30" s="56"/>
      <c r="N30" s="56"/>
      <c r="O30" s="56"/>
      <c r="P30" s="56"/>
      <c r="Q30" s="56"/>
      <c r="S30" s="15"/>
    </row>
    <row r="31" spans="1:20" x14ac:dyDescent="0.2">
      <c r="A31" s="60"/>
      <c r="B31" s="61"/>
      <c r="C31" s="62"/>
      <c r="D31" s="30" t="s">
        <v>10</v>
      </c>
      <c r="E31" s="55">
        <f t="shared" si="21"/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6"/>
      <c r="M31" s="56"/>
      <c r="N31" s="56"/>
      <c r="O31" s="56"/>
      <c r="P31" s="56"/>
      <c r="Q31" s="56"/>
      <c r="S31" s="15"/>
    </row>
    <row r="32" spans="1:20" ht="33" x14ac:dyDescent="0.2">
      <c r="A32" s="60"/>
      <c r="B32" s="61"/>
      <c r="C32" s="62"/>
      <c r="D32" s="30" t="s">
        <v>17</v>
      </c>
      <c r="E32" s="55">
        <f t="shared" si="21"/>
        <v>0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6"/>
      <c r="M32" s="56"/>
      <c r="N32" s="56"/>
      <c r="O32" s="56"/>
      <c r="P32" s="56"/>
      <c r="Q32" s="56"/>
      <c r="S32" s="15"/>
    </row>
    <row r="33" spans="1:19" x14ac:dyDescent="0.2">
      <c r="A33" s="63"/>
      <c r="B33" s="64"/>
      <c r="C33" s="65"/>
      <c r="D33" s="30" t="s">
        <v>11</v>
      </c>
      <c r="E33" s="55">
        <f t="shared" si="21"/>
        <v>0</v>
      </c>
      <c r="F33" s="55">
        <v>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6"/>
      <c r="M33" s="56"/>
      <c r="N33" s="56"/>
      <c r="O33" s="56"/>
      <c r="P33" s="56"/>
      <c r="Q33" s="56"/>
      <c r="S33" s="15"/>
    </row>
    <row r="34" spans="1:19" ht="16.5" customHeight="1" x14ac:dyDescent="0.2">
      <c r="A34" s="58" t="s">
        <v>15</v>
      </c>
      <c r="B34" s="58"/>
      <c r="C34" s="59"/>
      <c r="D34" s="28" t="s">
        <v>0</v>
      </c>
      <c r="E34" s="47">
        <f>SUM(F34:Q34)</f>
        <v>538641.11852000002</v>
      </c>
      <c r="F34" s="47">
        <f t="shared" ref="F34:K34" si="22">SUM(F35:F38)</f>
        <v>37405.199000000001</v>
      </c>
      <c r="G34" s="47">
        <f t="shared" si="22"/>
        <v>39149.421139999999</v>
      </c>
      <c r="H34" s="47">
        <f t="shared" si="22"/>
        <v>41801.498379999997</v>
      </c>
      <c r="I34" s="47">
        <f t="shared" si="22"/>
        <v>43490</v>
      </c>
      <c r="J34" s="47">
        <f t="shared" si="22"/>
        <v>43490</v>
      </c>
      <c r="K34" s="47">
        <f t="shared" si="22"/>
        <v>47615</v>
      </c>
      <c r="L34" s="47">
        <f t="shared" ref="L34:Q34" si="23">SUM(L35:L38)</f>
        <v>47615</v>
      </c>
      <c r="M34" s="47">
        <f t="shared" si="23"/>
        <v>47615</v>
      </c>
      <c r="N34" s="47">
        <f t="shared" si="23"/>
        <v>47615</v>
      </c>
      <c r="O34" s="47">
        <f t="shared" si="23"/>
        <v>47615</v>
      </c>
      <c r="P34" s="47">
        <f t="shared" si="23"/>
        <v>47615</v>
      </c>
      <c r="Q34" s="47">
        <f t="shared" si="23"/>
        <v>47615</v>
      </c>
      <c r="S34" s="15"/>
    </row>
    <row r="35" spans="1:19" s="9" customFormat="1" x14ac:dyDescent="0.2">
      <c r="A35" s="61"/>
      <c r="B35" s="61"/>
      <c r="C35" s="62"/>
      <c r="D35" s="66" t="s">
        <v>41</v>
      </c>
      <c r="E35" s="55">
        <f t="shared" ref="E35:E39" si="24">SUM(F35:Q35)</f>
        <v>0</v>
      </c>
      <c r="F35" s="55">
        <f>F22</f>
        <v>0</v>
      </c>
      <c r="G35" s="55">
        <f t="shared" ref="G35:Q35" si="25">G22</f>
        <v>0</v>
      </c>
      <c r="H35" s="55">
        <f t="shared" si="25"/>
        <v>0</v>
      </c>
      <c r="I35" s="55">
        <f t="shared" si="25"/>
        <v>0</v>
      </c>
      <c r="J35" s="55">
        <f t="shared" si="25"/>
        <v>0</v>
      </c>
      <c r="K35" s="55">
        <f t="shared" si="25"/>
        <v>0</v>
      </c>
      <c r="L35" s="55">
        <f t="shared" si="25"/>
        <v>0</v>
      </c>
      <c r="M35" s="55">
        <f t="shared" si="25"/>
        <v>0</v>
      </c>
      <c r="N35" s="55">
        <f t="shared" si="25"/>
        <v>0</v>
      </c>
      <c r="O35" s="55">
        <f t="shared" si="25"/>
        <v>0</v>
      </c>
      <c r="P35" s="55">
        <f t="shared" si="25"/>
        <v>0</v>
      </c>
      <c r="Q35" s="55">
        <f t="shared" si="25"/>
        <v>0</v>
      </c>
    </row>
    <row r="36" spans="1:19" s="9" customFormat="1" x14ac:dyDescent="0.2">
      <c r="A36" s="61"/>
      <c r="B36" s="61"/>
      <c r="C36" s="62"/>
      <c r="D36" s="66" t="s">
        <v>9</v>
      </c>
      <c r="E36" s="55">
        <f t="shared" si="24"/>
        <v>0</v>
      </c>
      <c r="F36" s="55">
        <f t="shared" ref="F36:Q36" si="26">F23</f>
        <v>0</v>
      </c>
      <c r="G36" s="55">
        <f t="shared" si="26"/>
        <v>0</v>
      </c>
      <c r="H36" s="55">
        <f t="shared" si="26"/>
        <v>0</v>
      </c>
      <c r="I36" s="55">
        <f t="shared" si="26"/>
        <v>0</v>
      </c>
      <c r="J36" s="55">
        <f t="shared" si="26"/>
        <v>0</v>
      </c>
      <c r="K36" s="55">
        <f t="shared" si="26"/>
        <v>0</v>
      </c>
      <c r="L36" s="55">
        <f t="shared" si="26"/>
        <v>0</v>
      </c>
      <c r="M36" s="55">
        <f t="shared" si="26"/>
        <v>0</v>
      </c>
      <c r="N36" s="55">
        <f t="shared" si="26"/>
        <v>0</v>
      </c>
      <c r="O36" s="55">
        <f t="shared" si="26"/>
        <v>0</v>
      </c>
      <c r="P36" s="55">
        <f t="shared" si="26"/>
        <v>0</v>
      </c>
      <c r="Q36" s="55">
        <f t="shared" si="26"/>
        <v>0</v>
      </c>
    </row>
    <row r="37" spans="1:19" s="9" customFormat="1" x14ac:dyDescent="0.2">
      <c r="A37" s="61"/>
      <c r="B37" s="61"/>
      <c r="C37" s="62"/>
      <c r="D37" s="66" t="s">
        <v>10</v>
      </c>
      <c r="E37" s="55">
        <f t="shared" si="24"/>
        <v>2751.3</v>
      </c>
      <c r="F37" s="55">
        <f t="shared" ref="F37:Q37" si="27">F24</f>
        <v>0</v>
      </c>
      <c r="G37" s="55">
        <f t="shared" si="27"/>
        <v>1301.5999999999999</v>
      </c>
      <c r="H37" s="55">
        <f t="shared" si="27"/>
        <v>1449.7</v>
      </c>
      <c r="I37" s="55">
        <f t="shared" si="27"/>
        <v>0</v>
      </c>
      <c r="J37" s="55">
        <f t="shared" si="27"/>
        <v>0</v>
      </c>
      <c r="K37" s="55">
        <f t="shared" si="27"/>
        <v>0</v>
      </c>
      <c r="L37" s="55">
        <f t="shared" si="27"/>
        <v>0</v>
      </c>
      <c r="M37" s="55">
        <f t="shared" si="27"/>
        <v>0</v>
      </c>
      <c r="N37" s="55">
        <f t="shared" si="27"/>
        <v>0</v>
      </c>
      <c r="O37" s="55">
        <f t="shared" si="27"/>
        <v>0</v>
      </c>
      <c r="P37" s="55">
        <f t="shared" si="27"/>
        <v>0</v>
      </c>
      <c r="Q37" s="55">
        <f t="shared" si="27"/>
        <v>0</v>
      </c>
    </row>
    <row r="38" spans="1:19" s="9" customFormat="1" ht="33" x14ac:dyDescent="0.2">
      <c r="A38" s="61"/>
      <c r="B38" s="61"/>
      <c r="C38" s="62"/>
      <c r="D38" s="66" t="s">
        <v>17</v>
      </c>
      <c r="E38" s="55">
        <f t="shared" si="24"/>
        <v>535889.81851999997</v>
      </c>
      <c r="F38" s="55">
        <f>F25</f>
        <v>37405.199000000001</v>
      </c>
      <c r="G38" s="55">
        <f t="shared" ref="G38:Q38" si="28">G25</f>
        <v>37847.82114</v>
      </c>
      <c r="H38" s="55">
        <f t="shared" si="28"/>
        <v>40351.79838</v>
      </c>
      <c r="I38" s="55">
        <f t="shared" si="28"/>
        <v>43490</v>
      </c>
      <c r="J38" s="55">
        <f t="shared" si="28"/>
        <v>43490</v>
      </c>
      <c r="K38" s="55">
        <f t="shared" si="28"/>
        <v>47615</v>
      </c>
      <c r="L38" s="55">
        <f>L25</f>
        <v>47615</v>
      </c>
      <c r="M38" s="55">
        <f t="shared" si="28"/>
        <v>47615</v>
      </c>
      <c r="N38" s="55">
        <f t="shared" si="28"/>
        <v>47615</v>
      </c>
      <c r="O38" s="55">
        <f t="shared" si="28"/>
        <v>47615</v>
      </c>
      <c r="P38" s="55">
        <f t="shared" si="28"/>
        <v>47615</v>
      </c>
      <c r="Q38" s="55">
        <f t="shared" si="28"/>
        <v>47615</v>
      </c>
    </row>
    <row r="39" spans="1:19" s="9" customFormat="1" ht="16.5" customHeight="1" x14ac:dyDescent="0.2">
      <c r="A39" s="64"/>
      <c r="B39" s="64"/>
      <c r="C39" s="65"/>
      <c r="D39" s="66" t="s">
        <v>11</v>
      </c>
      <c r="E39" s="55">
        <f t="shared" si="24"/>
        <v>0</v>
      </c>
      <c r="F39" s="55">
        <f>F26</f>
        <v>0</v>
      </c>
      <c r="G39" s="55">
        <f t="shared" ref="G39:Q39" si="29">G26</f>
        <v>0</v>
      </c>
      <c r="H39" s="55">
        <f t="shared" si="29"/>
        <v>0</v>
      </c>
      <c r="I39" s="55">
        <f t="shared" si="29"/>
        <v>0</v>
      </c>
      <c r="J39" s="55">
        <f t="shared" si="29"/>
        <v>0</v>
      </c>
      <c r="K39" s="55">
        <f t="shared" si="29"/>
        <v>0</v>
      </c>
      <c r="L39" s="55">
        <f t="shared" si="29"/>
        <v>0</v>
      </c>
      <c r="M39" s="55">
        <f t="shared" si="29"/>
        <v>0</v>
      </c>
      <c r="N39" s="55">
        <f t="shared" si="29"/>
        <v>0</v>
      </c>
      <c r="O39" s="55">
        <f t="shared" si="29"/>
        <v>0</v>
      </c>
      <c r="P39" s="55">
        <f t="shared" si="29"/>
        <v>0</v>
      </c>
      <c r="Q39" s="55">
        <f t="shared" si="29"/>
        <v>0</v>
      </c>
    </row>
    <row r="40" spans="1:19" s="9" customFormat="1" ht="16.5" customHeight="1" x14ac:dyDescent="0.2">
      <c r="A40" s="67" t="s">
        <v>13</v>
      </c>
      <c r="B40" s="68"/>
      <c r="C40" s="69"/>
      <c r="D40" s="66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</row>
    <row r="41" spans="1:19" s="9" customFormat="1" ht="16.5" customHeight="1" x14ac:dyDescent="0.2">
      <c r="A41" s="57" t="s">
        <v>43</v>
      </c>
      <c r="B41" s="58"/>
      <c r="C41" s="59"/>
      <c r="D41" s="70" t="s">
        <v>0</v>
      </c>
      <c r="E41" s="47">
        <f>SUM(E42:E45)</f>
        <v>0</v>
      </c>
      <c r="F41" s="47">
        <f t="shared" ref="F41:K41" si="30">SUM(F42:F45)</f>
        <v>0</v>
      </c>
      <c r="G41" s="47">
        <f t="shared" si="30"/>
        <v>0</v>
      </c>
      <c r="H41" s="47">
        <f t="shared" si="30"/>
        <v>0</v>
      </c>
      <c r="I41" s="47">
        <f t="shared" si="30"/>
        <v>0</v>
      </c>
      <c r="J41" s="47">
        <f t="shared" si="30"/>
        <v>0</v>
      </c>
      <c r="K41" s="47">
        <f t="shared" si="30"/>
        <v>0</v>
      </c>
      <c r="L41" s="47">
        <f t="shared" ref="L41:Q41" si="31">SUM(L42:L45)</f>
        <v>0</v>
      </c>
      <c r="M41" s="47">
        <f t="shared" si="31"/>
        <v>0</v>
      </c>
      <c r="N41" s="47">
        <f t="shared" si="31"/>
        <v>0</v>
      </c>
      <c r="O41" s="47">
        <f t="shared" si="31"/>
        <v>0</v>
      </c>
      <c r="P41" s="47">
        <f t="shared" si="31"/>
        <v>0</v>
      </c>
      <c r="Q41" s="47">
        <f t="shared" si="31"/>
        <v>0</v>
      </c>
    </row>
    <row r="42" spans="1:19" x14ac:dyDescent="0.2">
      <c r="A42" s="60"/>
      <c r="B42" s="61"/>
      <c r="C42" s="62"/>
      <c r="D42" s="28" t="s">
        <v>41</v>
      </c>
      <c r="E42" s="55">
        <f>SUM(F42:I42)</f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</row>
    <row r="43" spans="1:19" ht="33" x14ac:dyDescent="0.2">
      <c r="A43" s="60"/>
      <c r="B43" s="61"/>
      <c r="C43" s="62"/>
      <c r="D43" s="28" t="s">
        <v>9</v>
      </c>
      <c r="E43" s="55">
        <f>SUM(F43:I43)</f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</row>
    <row r="44" spans="1:19" x14ac:dyDescent="0.2">
      <c r="A44" s="60"/>
      <c r="B44" s="61"/>
      <c r="C44" s="62"/>
      <c r="D44" s="28" t="s">
        <v>10</v>
      </c>
      <c r="E44" s="55">
        <f>SUM(F44:I44)</f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</row>
    <row r="45" spans="1:19" ht="33" x14ac:dyDescent="0.2">
      <c r="A45" s="60"/>
      <c r="B45" s="61"/>
      <c r="C45" s="62"/>
      <c r="D45" s="28" t="s">
        <v>17</v>
      </c>
      <c r="E45" s="55">
        <f>SUM(F45:Q45)</f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</row>
    <row r="46" spans="1:19" s="11" customFormat="1" x14ac:dyDescent="0.2">
      <c r="A46" s="63"/>
      <c r="B46" s="64"/>
      <c r="C46" s="65"/>
      <c r="D46" s="28" t="s">
        <v>11</v>
      </c>
      <c r="E46" s="71">
        <f>SUM(F46:I46)</f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</row>
    <row r="47" spans="1:19" s="9" customFormat="1" ht="16.5" customHeight="1" x14ac:dyDescent="0.2">
      <c r="A47" s="57" t="s">
        <v>44</v>
      </c>
      <c r="B47" s="58"/>
      <c r="C47" s="59"/>
      <c r="D47" s="70" t="s">
        <v>0</v>
      </c>
      <c r="E47" s="47">
        <f>SUM(E48:E51)</f>
        <v>538641.11852000002</v>
      </c>
      <c r="F47" s="47">
        <f t="shared" ref="F47:Q47" si="32">SUM(F48:F51)</f>
        <v>37405.199000000001</v>
      </c>
      <c r="G47" s="47">
        <f t="shared" si="32"/>
        <v>39149.421139999999</v>
      </c>
      <c r="H47" s="47">
        <f t="shared" si="32"/>
        <v>41801.498379999997</v>
      </c>
      <c r="I47" s="47">
        <f t="shared" si="32"/>
        <v>43490</v>
      </c>
      <c r="J47" s="47">
        <f t="shared" si="32"/>
        <v>43490</v>
      </c>
      <c r="K47" s="47">
        <f t="shared" si="32"/>
        <v>47615</v>
      </c>
      <c r="L47" s="47">
        <f t="shared" si="32"/>
        <v>47615</v>
      </c>
      <c r="M47" s="47">
        <f t="shared" si="32"/>
        <v>47615</v>
      </c>
      <c r="N47" s="47">
        <f t="shared" si="32"/>
        <v>47615</v>
      </c>
      <c r="O47" s="47">
        <f t="shared" si="32"/>
        <v>47615</v>
      </c>
      <c r="P47" s="47">
        <f t="shared" si="32"/>
        <v>47615</v>
      </c>
      <c r="Q47" s="47">
        <f t="shared" si="32"/>
        <v>47615</v>
      </c>
    </row>
    <row r="48" spans="1:19" x14ac:dyDescent="0.2">
      <c r="A48" s="60"/>
      <c r="B48" s="61"/>
      <c r="C48" s="62"/>
      <c r="D48" s="28" t="s">
        <v>41</v>
      </c>
      <c r="E48" s="55">
        <f>SUM(F48:I48)</f>
        <v>0</v>
      </c>
      <c r="F48" s="47">
        <f>F22</f>
        <v>0</v>
      </c>
      <c r="G48" s="47">
        <f t="shared" ref="G48:Q48" si="33">G22</f>
        <v>0</v>
      </c>
      <c r="H48" s="47">
        <f t="shared" si="33"/>
        <v>0</v>
      </c>
      <c r="I48" s="47">
        <f t="shared" si="33"/>
        <v>0</v>
      </c>
      <c r="J48" s="47">
        <f t="shared" si="33"/>
        <v>0</v>
      </c>
      <c r="K48" s="47">
        <f t="shared" si="33"/>
        <v>0</v>
      </c>
      <c r="L48" s="47">
        <f t="shared" si="33"/>
        <v>0</v>
      </c>
      <c r="M48" s="47">
        <f t="shared" si="33"/>
        <v>0</v>
      </c>
      <c r="N48" s="47">
        <f t="shared" si="33"/>
        <v>0</v>
      </c>
      <c r="O48" s="47">
        <f t="shared" si="33"/>
        <v>0</v>
      </c>
      <c r="P48" s="47">
        <f t="shared" si="33"/>
        <v>0</v>
      </c>
      <c r="Q48" s="47">
        <f t="shared" si="33"/>
        <v>0</v>
      </c>
    </row>
    <row r="49" spans="1:17" ht="33" x14ac:dyDescent="0.2">
      <c r="A49" s="60"/>
      <c r="B49" s="61"/>
      <c r="C49" s="62"/>
      <c r="D49" s="28" t="s">
        <v>9</v>
      </c>
      <c r="E49" s="55">
        <f>SUM(F49:I49)</f>
        <v>0</v>
      </c>
      <c r="F49" s="47">
        <f t="shared" ref="F49:Q49" si="34">F23</f>
        <v>0</v>
      </c>
      <c r="G49" s="47">
        <f t="shared" si="34"/>
        <v>0</v>
      </c>
      <c r="H49" s="47">
        <f t="shared" si="34"/>
        <v>0</v>
      </c>
      <c r="I49" s="47">
        <f t="shared" si="34"/>
        <v>0</v>
      </c>
      <c r="J49" s="47">
        <f t="shared" si="34"/>
        <v>0</v>
      </c>
      <c r="K49" s="47">
        <f t="shared" si="34"/>
        <v>0</v>
      </c>
      <c r="L49" s="47">
        <f t="shared" si="34"/>
        <v>0</v>
      </c>
      <c r="M49" s="47">
        <f t="shared" si="34"/>
        <v>0</v>
      </c>
      <c r="N49" s="47">
        <f t="shared" si="34"/>
        <v>0</v>
      </c>
      <c r="O49" s="47">
        <f t="shared" si="34"/>
        <v>0</v>
      </c>
      <c r="P49" s="47">
        <f t="shared" si="34"/>
        <v>0</v>
      </c>
      <c r="Q49" s="47">
        <f t="shared" si="34"/>
        <v>0</v>
      </c>
    </row>
    <row r="50" spans="1:17" x14ac:dyDescent="0.2">
      <c r="A50" s="60"/>
      <c r="B50" s="61"/>
      <c r="C50" s="62"/>
      <c r="D50" s="28" t="s">
        <v>10</v>
      </c>
      <c r="E50" s="55">
        <f>SUM(F50:I50)</f>
        <v>2751.3</v>
      </c>
      <c r="F50" s="47">
        <f t="shared" ref="F50:Q50" si="35">F24</f>
        <v>0</v>
      </c>
      <c r="G50" s="47">
        <f t="shared" si="35"/>
        <v>1301.5999999999999</v>
      </c>
      <c r="H50" s="47">
        <f t="shared" si="35"/>
        <v>1449.7</v>
      </c>
      <c r="I50" s="47">
        <f t="shared" si="35"/>
        <v>0</v>
      </c>
      <c r="J50" s="47">
        <f t="shared" si="35"/>
        <v>0</v>
      </c>
      <c r="K50" s="47">
        <f t="shared" si="35"/>
        <v>0</v>
      </c>
      <c r="L50" s="47">
        <f t="shared" si="35"/>
        <v>0</v>
      </c>
      <c r="M50" s="47">
        <f t="shared" si="35"/>
        <v>0</v>
      </c>
      <c r="N50" s="47">
        <f t="shared" si="35"/>
        <v>0</v>
      </c>
      <c r="O50" s="47">
        <f t="shared" si="35"/>
        <v>0</v>
      </c>
      <c r="P50" s="47">
        <f t="shared" si="35"/>
        <v>0</v>
      </c>
      <c r="Q50" s="47">
        <f t="shared" si="35"/>
        <v>0</v>
      </c>
    </row>
    <row r="51" spans="1:17" ht="33" x14ac:dyDescent="0.2">
      <c r="A51" s="60"/>
      <c r="B51" s="61"/>
      <c r="C51" s="62"/>
      <c r="D51" s="28" t="s">
        <v>17</v>
      </c>
      <c r="E51" s="55">
        <f>SUM(F51:Q51)</f>
        <v>535889.81851999997</v>
      </c>
      <c r="F51" s="47">
        <f>F25</f>
        <v>37405.199000000001</v>
      </c>
      <c r="G51" s="47">
        <f t="shared" ref="G51:Q51" si="36">G25</f>
        <v>37847.82114</v>
      </c>
      <c r="H51" s="47">
        <f t="shared" si="36"/>
        <v>40351.79838</v>
      </c>
      <c r="I51" s="47">
        <f>I25</f>
        <v>43490</v>
      </c>
      <c r="J51" s="47">
        <f t="shared" si="36"/>
        <v>43490</v>
      </c>
      <c r="K51" s="47">
        <f t="shared" si="36"/>
        <v>47615</v>
      </c>
      <c r="L51" s="47">
        <f t="shared" si="36"/>
        <v>47615</v>
      </c>
      <c r="M51" s="47">
        <f t="shared" si="36"/>
        <v>47615</v>
      </c>
      <c r="N51" s="47">
        <f t="shared" si="36"/>
        <v>47615</v>
      </c>
      <c r="O51" s="47">
        <f t="shared" si="36"/>
        <v>47615</v>
      </c>
      <c r="P51" s="47">
        <f t="shared" si="36"/>
        <v>47615</v>
      </c>
      <c r="Q51" s="47">
        <f t="shared" si="36"/>
        <v>47615</v>
      </c>
    </row>
    <row r="52" spans="1:17" s="11" customFormat="1" x14ac:dyDescent="0.2">
      <c r="A52" s="63"/>
      <c r="B52" s="64"/>
      <c r="C52" s="65"/>
      <c r="D52" s="28" t="s">
        <v>11</v>
      </c>
      <c r="E52" s="71">
        <f>SUM(F52:I52)</f>
        <v>0</v>
      </c>
      <c r="F52" s="47">
        <f>F26</f>
        <v>0</v>
      </c>
      <c r="G52" s="47">
        <f>G26</f>
        <v>0</v>
      </c>
      <c r="H52" s="47">
        <f t="shared" ref="H52:Q52" si="37">H26</f>
        <v>0</v>
      </c>
      <c r="I52" s="47">
        <f t="shared" si="37"/>
        <v>0</v>
      </c>
      <c r="J52" s="47">
        <f t="shared" si="37"/>
        <v>0</v>
      </c>
      <c r="K52" s="47">
        <f t="shared" si="37"/>
        <v>0</v>
      </c>
      <c r="L52" s="47">
        <f t="shared" si="37"/>
        <v>0</v>
      </c>
      <c r="M52" s="47">
        <f t="shared" si="37"/>
        <v>0</v>
      </c>
      <c r="N52" s="47">
        <f t="shared" si="37"/>
        <v>0</v>
      </c>
      <c r="O52" s="47">
        <f t="shared" si="37"/>
        <v>0</v>
      </c>
      <c r="P52" s="47">
        <f t="shared" si="37"/>
        <v>0</v>
      </c>
      <c r="Q52" s="47">
        <f t="shared" si="37"/>
        <v>0</v>
      </c>
    </row>
    <row r="53" spans="1:17" x14ac:dyDescent="0.2">
      <c r="A53" s="18"/>
      <c r="B53" s="19"/>
      <c r="C53" s="19"/>
      <c r="D53" s="19"/>
      <c r="E53" s="72"/>
      <c r="F53" s="72"/>
      <c r="G53" s="72"/>
      <c r="H53" s="73" t="s">
        <v>46</v>
      </c>
      <c r="I53" s="72"/>
      <c r="J53" s="19"/>
      <c r="K53" s="19"/>
      <c r="L53" s="19"/>
      <c r="M53" s="19"/>
      <c r="N53" s="19"/>
      <c r="O53" s="19"/>
      <c r="P53" s="19"/>
      <c r="Q53" s="19"/>
    </row>
    <row r="54" spans="1:17" x14ac:dyDescent="0.2">
      <c r="A54" s="18"/>
      <c r="B54" s="19"/>
      <c r="C54" s="19"/>
      <c r="D54" s="19"/>
      <c r="E54" s="72"/>
      <c r="F54" s="72"/>
      <c r="G54" s="72"/>
      <c r="H54" s="72"/>
      <c r="I54" s="72"/>
      <c r="J54" s="19"/>
      <c r="K54" s="19"/>
      <c r="L54" s="19"/>
      <c r="M54" s="19"/>
      <c r="N54" s="19"/>
      <c r="O54" s="19"/>
      <c r="P54" s="19"/>
      <c r="Q54" s="19"/>
    </row>
  </sheetData>
  <mergeCells count="22"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  <mergeCell ref="P2:Q2"/>
    <mergeCell ref="A40:C40"/>
    <mergeCell ref="A27:C27"/>
    <mergeCell ref="A28:C33"/>
    <mergeCell ref="H3:L3"/>
    <mergeCell ref="A9:A14"/>
    <mergeCell ref="B9:B14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2019-08-26T05:24:20Z</cp:lastPrinted>
  <dcterms:created xsi:type="dcterms:W3CDTF">1996-10-08T23:32:33Z</dcterms:created>
  <dcterms:modified xsi:type="dcterms:W3CDTF">2021-11-03T06:27:00Z</dcterms:modified>
</cp:coreProperties>
</file>