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 январь-март 2021 год" sheetId="5" r:id="rId1"/>
    <sheet name="итоги январь-март 2018 год (2)" sheetId="6" r:id="rId2"/>
  </sheets>
  <definedNames>
    <definedName name="_xlnm.Print_Titles" localSheetId="1">'итоги январь-март 2018 год (2)'!$7:$8</definedName>
    <definedName name="_xlnm.Print_Titles" localSheetId="0">'итоги январь-март 2021 год'!$7:$8</definedName>
    <definedName name="_xlnm.Print_Area" localSheetId="1">'итоги январь-март 2018 год (2)'!$A$1:$E$57</definedName>
    <definedName name="_xlnm.Print_Area" localSheetId="0">'итоги январь-март 2021 год'!$A$1:$E$57</definedName>
  </definedNames>
  <calcPr calcId="152511"/>
</workbook>
</file>

<file path=xl/calcChain.xml><?xml version="1.0" encoding="utf-8"?>
<calcChain xmlns="http://schemas.openxmlformats.org/spreadsheetml/2006/main">
  <c r="D13" i="5" l="1"/>
  <c r="E19" i="5" l="1"/>
  <c r="D14" i="5" l="1"/>
  <c r="E39" i="5" l="1"/>
  <c r="D34" i="5"/>
  <c r="E32" i="5"/>
  <c r="E40" i="5"/>
  <c r="E54" i="6"/>
  <c r="E53" i="6"/>
  <c r="E50" i="6"/>
  <c r="E48" i="6"/>
  <c r="E40" i="6"/>
  <c r="E39" i="6"/>
  <c r="E38" i="6"/>
  <c r="E37" i="6"/>
  <c r="E33" i="6"/>
  <c r="E32" i="6"/>
  <c r="E28" i="6"/>
  <c r="E25" i="6"/>
  <c r="D23" i="6"/>
  <c r="C23" i="6"/>
  <c r="E22" i="6"/>
  <c r="D20" i="6"/>
  <c r="C20" i="6"/>
  <c r="E19" i="6"/>
  <c r="E15" i="6"/>
  <c r="D15" i="6"/>
  <c r="C15" i="6"/>
  <c r="D14" i="6"/>
  <c r="E14" i="6" s="1"/>
  <c r="C14" i="6"/>
  <c r="D13" i="6"/>
  <c r="D16" i="6" s="1"/>
  <c r="E16" i="6" s="1"/>
  <c r="C13" i="6"/>
  <c r="C16" i="6" s="1"/>
  <c r="E12" i="6"/>
  <c r="E11" i="6"/>
  <c r="E10" i="6"/>
  <c r="E13" i="6" l="1"/>
  <c r="E54" i="5" l="1"/>
  <c r="D16" i="5" l="1"/>
  <c r="D15" i="5"/>
  <c r="E28" i="5" l="1"/>
  <c r="E37" i="5" l="1"/>
  <c r="E38" i="5"/>
  <c r="E12" i="5" l="1"/>
  <c r="E11" i="5"/>
  <c r="E15" i="5"/>
  <c r="E14" i="5"/>
  <c r="E13" i="5" l="1"/>
  <c r="E16" i="5"/>
  <c r="E25" i="5" l="1"/>
  <c r="E53" i="5" l="1"/>
  <c r="E50" i="5" l="1"/>
  <c r="E48" i="5"/>
  <c r="E10" i="5" l="1"/>
  <c r="E33" i="5" l="1"/>
</calcChain>
</file>

<file path=xl/sharedStrings.xml><?xml version="1.0" encoding="utf-8"?>
<sst xmlns="http://schemas.openxmlformats.org/spreadsheetml/2006/main" count="195" uniqueCount="92">
  <si>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</si>
  <si>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</si>
  <si>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</si>
  <si>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</si>
  <si>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</si>
  <si>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</si>
  <si>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</si>
  <si>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Численность безработных, зарегистрированных в службе занятости (на конец года)</t>
  </si>
  <si>
    <t>х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</si>
  <si>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</si>
  <si>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</si>
  <si>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</si>
  <si>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</si>
  <si>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</si>
  <si>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</si>
  <si>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</si>
  <si>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</si>
  <si>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</si>
  <si>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</si>
  <si>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>* численность указана на начало года</t>
  </si>
  <si>
    <t xml:space="preserve">Уровень зарегистрированной безработицы </t>
  </si>
  <si>
    <t>январь-март 2018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</si>
  <si>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</si>
  <si>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</si>
  <si>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</si>
  <si>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</si>
  <si>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</si>
  <si>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</si>
  <si>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</si>
  <si>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</si>
  <si>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</si>
  <si>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</si>
  <si>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</si>
  <si>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</si>
  <si>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</si>
  <si>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</si>
  <si>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</si>
  <si>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</si>
  <si>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</si>
  <si>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</si>
  <si>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</si>
  <si>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</si>
  <si>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8.1. Оплата труда</t>
  </si>
  <si>
    <r>
      <t xml:space="preserve">от                      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№_____-р</t>
    </r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</si>
  <si>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</si>
  <si>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</si>
  <si>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</si>
  <si>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</si>
  <si>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</si>
  <si>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</si>
  <si>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</si>
  <si>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</si>
  <si>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</si>
  <si>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тыс.человек</t>
  </si>
  <si>
    <t>Среднесписочная численность работников муниципальных учреждений организаций (без внешних совместителей)</t>
  </si>
  <si>
    <t>Юридические лица, осуществляющие деятельность торговли и общественного питания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</si>
  <si>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2019 года</t>
  </si>
  <si>
    <t>январь-март 2019</t>
  </si>
  <si>
    <t>данные взять у ЗАГСА</t>
  </si>
  <si>
    <t>????????</t>
  </si>
  <si>
    <t>отчет по статистике годовой</t>
  </si>
  <si>
    <t>дислокация</t>
  </si>
  <si>
    <t xml:space="preserve">Ткачева </t>
  </si>
  <si>
    <t>письма от занятости населения</t>
  </si>
  <si>
    <t>Темп роста (снижения) 2019/2018, %</t>
  </si>
  <si>
    <t>район по сельскому хозяйству</t>
  </si>
  <si>
    <t xml:space="preserve">Лена Онищенко </t>
  </si>
  <si>
    <t>Величина прожиточного минимума в среднем на душу населения в месяц</t>
  </si>
  <si>
    <t>окружной сайт</t>
  </si>
  <si>
    <t>сделать расчеты по всем имеющимся отчетам по численности работников</t>
  </si>
  <si>
    <t>млн. рублей</t>
  </si>
  <si>
    <t>рублей</t>
  </si>
  <si>
    <t>Лена Онищенко, путь отчеты 2019, ежемесячные, 117 форма отчета</t>
  </si>
  <si>
    <t>Среднесписочная численность работников муниципальных и бюджетных учреждений, организаций (без внешних совместителей)</t>
  </si>
  <si>
    <t>январь-март 2020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</si>
  <si>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</si>
  <si>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</si>
  <si>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</si>
  <si>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 xml:space="preserve">Объем инвестиций (в основной капитал) по крупным и средним предприятиям в целом по Нефтеюганскому району </t>
  </si>
  <si>
    <t>Индекс физического объема инвестиций в основной капитал</t>
  </si>
  <si>
    <t>Среднесписочная номинальная начисленная заработная плата в целом по Ханты - Мансийскому авт.округу - Югра</t>
  </si>
  <si>
    <t>Учреждения физической культуры и спорта</t>
  </si>
  <si>
    <t>5.1. Общая площадь земли</t>
  </si>
  <si>
    <t xml:space="preserve">Численность безработных, зарегистрированных в службе занятости </t>
  </si>
  <si>
    <t>**</t>
  </si>
  <si>
    <t xml:space="preserve">** статистические данные отсутствуют </t>
  </si>
  <si>
    <t xml:space="preserve"> тыс. рублей</t>
  </si>
  <si>
    <t>Среднемесячная номинальная начисленная заработная плата 1 работника в целом по Ханты - Мансийскому авт. округу - Югра</t>
  </si>
  <si>
    <t>январь-март 2021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</si>
  <si>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2021 года</t>
  </si>
  <si>
    <t>Темп роста (снижения) 2021/2020, %</t>
  </si>
  <si>
    <r>
      <t xml:space="preserve">от       26.04.2021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№255-р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</si>
</sst>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u/>
      <sz val="13"/>
      <name val="Arial"/>
      <family val="2"/>
      <charset val="204"/>
    </font>
    <font>
      <sz val="14"/>
      <color theme="1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wrapText="1"/>
    </xf>
    <xf numFmtId="0" fontId="4" fillId="8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wrapText="1"/>
    </xf>
    <xf numFmtId="3" fontId="2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wrapText="1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4" fontId="2" fillId="12" borderId="1" xfId="0" applyNumberFormat="1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wrapText="1"/>
    </xf>
    <xf numFmtId="3" fontId="2" fillId="13" borderId="1" xfId="0" applyNumberFormat="1" applyFont="1" applyFill="1" applyBorder="1" applyAlignment="1">
      <alignment horizontal="center" vertical="center" wrapText="1"/>
    </xf>
    <xf numFmtId="0" fontId="2" fillId="13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4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3" fillId="2" borderId="4" xfId="0" applyFont="1" applyFill="1" applyBorder="1" applyAlignment="1" applyProtection="1">
      <alignment vertical="center" wrapText="1"/>
    </xf>
    <xf numFmtId="0" fontId="3" fillId="2" borderId="5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top" wrapText="1"/>
    </xf>
    <xf numFmtId="0" fontId="3" fillId="2" borderId="5" xfId="0" applyFont="1" applyFill="1" applyBorder="1" applyAlignment="1" applyProtection="1">
      <alignment vertical="top" wrapText="1"/>
    </xf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31" zoomScale="70" zoomScaleNormal="80" zoomScaleSheetLayoutView="70" workbookViewId="0">
      <selection activeCell="D3" sqref="D3:E3"/>
    </sheetView>
  </sheetViews>
  <sheetFormatPr defaultRowHeight="16.5" x14ac:dyDescent="0.25"/>
  <cols>
    <col min="1" max="1" width="59.28515625" style="6" customWidth="1"/>
    <col min="2" max="2" width="19" style="6" customWidth="1"/>
    <col min="3" max="3" width="15.7109375" style="3" customWidth="1"/>
    <col min="4" max="4" width="16.28515625" style="3" customWidth="1"/>
    <col min="5" max="5" width="28.28515625" style="6" customWidth="1"/>
    <col min="6" max="8" width="9.140625" style="6"/>
    <col min="9" max="9" width="77.28515625" style="6" customWidth="1"/>
    <col min="10" max="16384" width="9.140625" style="6"/>
  </cols>
  <sheetData>
    <row r="1" spans="1:9" x14ac:dyDescent="0.25">
      <c r="C1" s="12"/>
      <c r="D1" s="73" t="s">
        <v>18</v>
      </c>
      <c r="E1" s="73"/>
    </row>
    <row r="2" spans="1:9" ht="31.5" customHeight="1" x14ac:dyDescent="0.25">
      <c r="C2" s="13"/>
      <c r="D2" s="73" t="s">
        <v>15</v>
      </c>
      <c r="E2" s="73"/>
    </row>
    <row r="3" spans="1:9" ht="16.5" customHeight="1" x14ac:dyDescent="0.25">
      <c r="C3" s="13"/>
      <c r="D3" s="72" t="s">
        <v>91</v>
      </c>
      <c r="E3" s="72"/>
    </row>
    <row r="4" spans="1:9" ht="16.5" customHeight="1" x14ac:dyDescent="0.25">
      <c r="C4" s="13"/>
      <c r="D4" s="68"/>
      <c r="E4" s="16"/>
    </row>
    <row r="5" spans="1:9" ht="38.25" customHeight="1" x14ac:dyDescent="0.25">
      <c r="A5" s="80" t="s">
        <v>89</v>
      </c>
      <c r="B5" s="80"/>
      <c r="C5" s="80"/>
      <c r="D5" s="80"/>
      <c r="E5" s="80"/>
    </row>
    <row r="6" spans="1:9" ht="7.5" customHeight="1" x14ac:dyDescent="0.25">
      <c r="A6" s="4"/>
      <c r="B6" s="4"/>
      <c r="C6" s="1"/>
      <c r="D6" s="1"/>
      <c r="E6" s="4"/>
    </row>
    <row r="7" spans="1:9" ht="15.75" customHeight="1" x14ac:dyDescent="0.25">
      <c r="A7" s="74" t="s">
        <v>6</v>
      </c>
      <c r="B7" s="74" t="s">
        <v>0</v>
      </c>
      <c r="C7" s="76" t="s">
        <v>1</v>
      </c>
      <c r="D7" s="77"/>
      <c r="E7" s="74" t="s">
        <v>90</v>
      </c>
    </row>
    <row r="8" spans="1:9" ht="42" customHeight="1" x14ac:dyDescent="0.25">
      <c r="A8" s="75"/>
      <c r="B8" s="75"/>
      <c r="C8" s="14" t="s">
        <v>74</v>
      </c>
      <c r="D8" s="14" t="s">
        <v>88</v>
      </c>
      <c r="E8" s="75"/>
      <c r="I8" s="31"/>
    </row>
    <row r="9" spans="1:9" ht="25.5" customHeight="1" x14ac:dyDescent="0.25">
      <c r="A9" s="7" t="s">
        <v>12</v>
      </c>
      <c r="B9" s="15"/>
      <c r="C9" s="14"/>
      <c r="D9" s="14"/>
      <c r="E9" s="15"/>
      <c r="I9" s="31"/>
    </row>
    <row r="10" spans="1:9" ht="23.25" customHeight="1" x14ac:dyDescent="0.25">
      <c r="A10" s="8" t="s">
        <v>22</v>
      </c>
      <c r="B10" s="15" t="s">
        <v>2</v>
      </c>
      <c r="C10" s="17">
        <v>26328</v>
      </c>
      <c r="D10" s="17">
        <v>26507</v>
      </c>
      <c r="E10" s="2">
        <f t="shared" ref="E10:E16" si="0">D10/C10*100</f>
        <v>100.67988453357641</v>
      </c>
    </row>
    <row r="11" spans="1:9" x14ac:dyDescent="0.25">
      <c r="A11" s="18" t="s">
        <v>23</v>
      </c>
      <c r="B11" s="15" t="s">
        <v>5</v>
      </c>
      <c r="C11" s="17">
        <v>58</v>
      </c>
      <c r="D11" s="17">
        <v>38</v>
      </c>
      <c r="E11" s="2">
        <f t="shared" si="0"/>
        <v>65.517241379310349</v>
      </c>
    </row>
    <row r="12" spans="1:9" x14ac:dyDescent="0.25">
      <c r="A12" s="18" t="s">
        <v>24</v>
      </c>
      <c r="B12" s="15" t="s">
        <v>5</v>
      </c>
      <c r="C12" s="17">
        <v>20</v>
      </c>
      <c r="D12" s="17">
        <v>17</v>
      </c>
      <c r="E12" s="2">
        <f t="shared" si="0"/>
        <v>85</v>
      </c>
    </row>
    <row r="13" spans="1:9" x14ac:dyDescent="0.25">
      <c r="A13" s="18" t="s">
        <v>25</v>
      </c>
      <c r="B13" s="15" t="s">
        <v>5</v>
      </c>
      <c r="C13" s="17">
        <v>38</v>
      </c>
      <c r="D13" s="17">
        <f>D11-D12</f>
        <v>21</v>
      </c>
      <c r="E13" s="2">
        <f t="shared" si="0"/>
        <v>55.26315789473685</v>
      </c>
    </row>
    <row r="14" spans="1:9" x14ac:dyDescent="0.25">
      <c r="A14" s="18" t="s">
        <v>75</v>
      </c>
      <c r="B14" s="15" t="s">
        <v>44</v>
      </c>
      <c r="C14" s="17">
        <v>2.2029778182923123</v>
      </c>
      <c r="D14" s="17">
        <f>D11/D10*1000</f>
        <v>1.4335835816954012</v>
      </c>
      <c r="E14" s="2">
        <f t="shared" si="0"/>
        <v>65.074807825649188</v>
      </c>
    </row>
    <row r="15" spans="1:9" x14ac:dyDescent="0.25">
      <c r="A15" s="18" t="s">
        <v>76</v>
      </c>
      <c r="B15" s="15" t="s">
        <v>44</v>
      </c>
      <c r="C15" s="17">
        <v>0.75964752354907328</v>
      </c>
      <c r="D15" s="17">
        <f>D12/D10*1000</f>
        <v>0.64134002339004792</v>
      </c>
      <c r="E15" s="2">
        <f t="shared" si="0"/>
        <v>84.426000679065908</v>
      </c>
    </row>
    <row r="16" spans="1:9" x14ac:dyDescent="0.25">
      <c r="A16" s="18" t="s">
        <v>77</v>
      </c>
      <c r="B16" s="15" t="s">
        <v>44</v>
      </c>
      <c r="C16" s="17">
        <v>1.4433302947432392</v>
      </c>
      <c r="D16" s="17">
        <f>D13/D10*1000</f>
        <v>0.79224355830535331</v>
      </c>
      <c r="E16" s="2">
        <f t="shared" si="0"/>
        <v>54.889969481745638</v>
      </c>
    </row>
    <row r="17" spans="1:9" x14ac:dyDescent="0.25">
      <c r="A17" s="7" t="s">
        <v>28</v>
      </c>
      <c r="B17" s="7"/>
      <c r="C17" s="2"/>
      <c r="D17" s="2"/>
      <c r="E17" s="2"/>
    </row>
    <row r="18" spans="1:9" x14ac:dyDescent="0.25">
      <c r="A18" s="8" t="s">
        <v>26</v>
      </c>
      <c r="B18" s="15"/>
      <c r="C18" s="2"/>
      <c r="D18" s="2"/>
      <c r="E18" s="2"/>
    </row>
    <row r="19" spans="1:9" ht="51.75" customHeight="1" x14ac:dyDescent="0.25">
      <c r="A19" s="20" t="s">
        <v>29</v>
      </c>
      <c r="B19" s="15" t="s">
        <v>16</v>
      </c>
      <c r="C19" s="2">
        <v>14058.9</v>
      </c>
      <c r="D19" s="2">
        <v>23050.97</v>
      </c>
      <c r="E19" s="2">
        <f t="shared" ref="E19" si="1">D19/C19*100</f>
        <v>163.95998264444589</v>
      </c>
      <c r="I19" s="31"/>
    </row>
    <row r="20" spans="1:9" ht="49.5" x14ac:dyDescent="0.25">
      <c r="A20" s="20" t="s">
        <v>30</v>
      </c>
      <c r="B20" s="15" t="s">
        <v>4</v>
      </c>
      <c r="C20" s="2">
        <v>116</v>
      </c>
      <c r="D20" s="2">
        <v>173</v>
      </c>
      <c r="E20" s="2" t="s">
        <v>8</v>
      </c>
    </row>
    <row r="21" spans="1:9" x14ac:dyDescent="0.25">
      <c r="A21" s="8" t="s">
        <v>27</v>
      </c>
      <c r="B21" s="15"/>
      <c r="C21" s="2"/>
      <c r="D21" s="69"/>
      <c r="E21" s="2"/>
    </row>
    <row r="22" spans="1:9" ht="56.25" customHeight="1" x14ac:dyDescent="0.25">
      <c r="A22" s="20" t="s">
        <v>78</v>
      </c>
      <c r="B22" s="15" t="s">
        <v>70</v>
      </c>
      <c r="C22" s="2" t="s">
        <v>84</v>
      </c>
      <c r="D22" s="69" t="s">
        <v>84</v>
      </c>
      <c r="E22" s="2" t="s">
        <v>84</v>
      </c>
    </row>
    <row r="23" spans="1:9" ht="53.25" customHeight="1" x14ac:dyDescent="0.25">
      <c r="A23" s="21" t="s">
        <v>79</v>
      </c>
      <c r="B23" s="15" t="s">
        <v>4</v>
      </c>
      <c r="C23" s="2" t="s">
        <v>84</v>
      </c>
      <c r="D23" s="69" t="s">
        <v>84</v>
      </c>
      <c r="E23" s="2" t="s">
        <v>8</v>
      </c>
    </row>
    <row r="24" spans="1:9" ht="15" customHeight="1" x14ac:dyDescent="0.25">
      <c r="A24" s="57" t="s">
        <v>31</v>
      </c>
      <c r="B24" s="58"/>
      <c r="C24" s="2"/>
      <c r="D24" s="69"/>
      <c r="E24" s="2"/>
    </row>
    <row r="25" spans="1:9" ht="66" x14ac:dyDescent="0.25">
      <c r="A25" s="22" t="s">
        <v>32</v>
      </c>
      <c r="B25" s="23" t="s">
        <v>33</v>
      </c>
      <c r="C25" s="2">
        <v>64.8</v>
      </c>
      <c r="D25" s="2">
        <v>55.9</v>
      </c>
      <c r="E25" s="2">
        <f>D25/C25*100</f>
        <v>86.265432098765444</v>
      </c>
      <c r="I25" s="31"/>
    </row>
    <row r="26" spans="1:9" x14ac:dyDescent="0.25">
      <c r="A26" s="59" t="s">
        <v>13</v>
      </c>
      <c r="B26" s="60"/>
      <c r="C26" s="2"/>
      <c r="D26" s="69"/>
      <c r="E26" s="2"/>
    </row>
    <row r="27" spans="1:9" ht="18" customHeight="1" x14ac:dyDescent="0.25">
      <c r="A27" s="59" t="s">
        <v>14</v>
      </c>
      <c r="B27" s="60"/>
      <c r="C27" s="2"/>
      <c r="D27" s="69"/>
      <c r="E27" s="2"/>
    </row>
    <row r="28" spans="1:9" s="9" customFormat="1" x14ac:dyDescent="0.25">
      <c r="A28" s="82" t="s">
        <v>55</v>
      </c>
      <c r="B28" s="74" t="s">
        <v>35</v>
      </c>
      <c r="C28" s="84">
        <v>92</v>
      </c>
      <c r="D28" s="84">
        <v>112</v>
      </c>
      <c r="E28" s="84">
        <f>D28/C28*100</f>
        <v>121.73913043478262</v>
      </c>
      <c r="F28" s="81"/>
      <c r="G28" s="81"/>
    </row>
    <row r="29" spans="1:9" s="9" customFormat="1" ht="44.25" customHeight="1" x14ac:dyDescent="0.25">
      <c r="A29" s="83"/>
      <c r="B29" s="75"/>
      <c r="C29" s="85"/>
      <c r="D29" s="85"/>
      <c r="E29" s="85"/>
      <c r="F29" s="81"/>
      <c r="G29" s="81"/>
      <c r="I29" s="39"/>
    </row>
    <row r="30" spans="1:9" x14ac:dyDescent="0.25">
      <c r="A30" s="10" t="s">
        <v>17</v>
      </c>
      <c r="B30" s="5"/>
      <c r="C30" s="5"/>
      <c r="D30" s="5"/>
      <c r="E30" s="5"/>
    </row>
    <row r="31" spans="1:9" ht="33" x14ac:dyDescent="0.25">
      <c r="A31" s="59" t="s">
        <v>34</v>
      </c>
      <c r="B31" s="60"/>
      <c r="C31" s="5"/>
      <c r="D31" s="5"/>
      <c r="E31" s="5"/>
    </row>
    <row r="32" spans="1:9" s="9" customFormat="1" ht="30" customHeight="1" x14ac:dyDescent="0.25">
      <c r="A32" s="20" t="s">
        <v>9</v>
      </c>
      <c r="B32" s="15" t="s">
        <v>86</v>
      </c>
      <c r="C32" s="2">
        <v>105660.8</v>
      </c>
      <c r="D32" s="70">
        <v>103289.5</v>
      </c>
      <c r="E32" s="2">
        <f>D32/C32*100</f>
        <v>97.755742905599803</v>
      </c>
    </row>
    <row r="33" spans="1:12" s="9" customFormat="1" ht="33" x14ac:dyDescent="0.25">
      <c r="A33" s="20" t="s">
        <v>10</v>
      </c>
      <c r="B33" s="15" t="s">
        <v>86</v>
      </c>
      <c r="C33" s="2">
        <v>90122</v>
      </c>
      <c r="D33" s="2">
        <v>90693</v>
      </c>
      <c r="E33" s="2">
        <f>D33/C33*100</f>
        <v>100.63358558398616</v>
      </c>
    </row>
    <row r="34" spans="1:12" s="11" customFormat="1" ht="33" x14ac:dyDescent="0.25">
      <c r="A34" s="20" t="s">
        <v>11</v>
      </c>
      <c r="B34" s="15" t="s">
        <v>86</v>
      </c>
      <c r="C34" s="2">
        <v>15538.800000000003</v>
      </c>
      <c r="D34" s="2">
        <f>D32-D33</f>
        <v>12596.5</v>
      </c>
      <c r="E34" s="2" t="s">
        <v>8</v>
      </c>
    </row>
    <row r="35" spans="1:12" s="11" customFormat="1" ht="17.25" customHeight="1" x14ac:dyDescent="0.25">
      <c r="A35" s="62" t="s">
        <v>45</v>
      </c>
      <c r="B35" s="63"/>
      <c r="C35" s="2"/>
      <c r="D35" s="2"/>
      <c r="E35" s="2"/>
    </row>
    <row r="36" spans="1:12" s="11" customFormat="1" x14ac:dyDescent="0.25">
      <c r="A36" s="62" t="s">
        <v>82</v>
      </c>
      <c r="B36" s="63"/>
      <c r="C36" s="2"/>
      <c r="D36" s="2"/>
      <c r="E36" s="2"/>
    </row>
    <row r="37" spans="1:12" ht="39" customHeight="1" x14ac:dyDescent="0.25">
      <c r="A37" s="18" t="s">
        <v>46</v>
      </c>
      <c r="B37" s="15" t="s">
        <v>47</v>
      </c>
      <c r="C37" s="2">
        <v>375.9</v>
      </c>
      <c r="D37" s="2">
        <v>390.3</v>
      </c>
      <c r="E37" s="2">
        <f>D37/C37*100</f>
        <v>103.83080606544294</v>
      </c>
    </row>
    <row r="38" spans="1:12" ht="39" customHeight="1" x14ac:dyDescent="0.25">
      <c r="A38" s="18" t="s">
        <v>48</v>
      </c>
      <c r="B38" s="15" t="s">
        <v>49</v>
      </c>
      <c r="C38" s="2">
        <v>64.058300000000003</v>
      </c>
      <c r="D38" s="2">
        <v>64.599999999999994</v>
      </c>
      <c r="E38" s="2">
        <f>D38/C38*100</f>
        <v>100.84563592852136</v>
      </c>
    </row>
    <row r="39" spans="1:12" ht="30.75" customHeight="1" x14ac:dyDescent="0.25">
      <c r="A39" s="18" t="s">
        <v>50</v>
      </c>
      <c r="B39" s="15" t="s">
        <v>16</v>
      </c>
      <c r="C39" s="2">
        <v>1639.7</v>
      </c>
      <c r="D39" s="2">
        <v>3.5</v>
      </c>
      <c r="E39" s="2">
        <f>D39/C39*100</f>
        <v>0.21345368055132036</v>
      </c>
      <c r="F39" s="78"/>
      <c r="G39" s="79"/>
      <c r="H39" s="79"/>
      <c r="I39" s="79"/>
      <c r="J39" s="79"/>
      <c r="K39" s="79"/>
      <c r="L39" s="79"/>
    </row>
    <row r="40" spans="1:12" ht="35.25" customHeight="1" x14ac:dyDescent="0.25">
      <c r="A40" s="24" t="s">
        <v>51</v>
      </c>
      <c r="B40" s="15" t="s">
        <v>16</v>
      </c>
      <c r="C40" s="2">
        <v>6697.3</v>
      </c>
      <c r="D40" s="2">
        <v>7836.1</v>
      </c>
      <c r="E40" s="2">
        <f>D40/C40*100</f>
        <v>117.00386723007779</v>
      </c>
    </row>
    <row r="41" spans="1:12" ht="17.25" customHeight="1" x14ac:dyDescent="0.25">
      <c r="A41" s="64" t="s">
        <v>36</v>
      </c>
      <c r="B41" s="65"/>
      <c r="C41" s="2"/>
      <c r="D41" s="69"/>
      <c r="E41" s="2"/>
    </row>
    <row r="42" spans="1:12" s="9" customFormat="1" ht="15" customHeight="1" x14ac:dyDescent="0.25">
      <c r="A42" s="66" t="s">
        <v>37</v>
      </c>
      <c r="B42" s="67"/>
      <c r="C42" s="2"/>
      <c r="D42" s="69"/>
      <c r="E42" s="2"/>
    </row>
    <row r="43" spans="1:12" s="9" customFormat="1" ht="36" customHeight="1" x14ac:dyDescent="0.25">
      <c r="A43" s="25" t="s">
        <v>38</v>
      </c>
      <c r="B43" s="26" t="s">
        <v>35</v>
      </c>
      <c r="C43" s="17">
        <v>1</v>
      </c>
      <c r="D43" s="17">
        <v>1</v>
      </c>
      <c r="E43" s="2" t="s">
        <v>8</v>
      </c>
    </row>
    <row r="44" spans="1:12" s="9" customFormat="1" ht="21.75" customHeight="1" x14ac:dyDescent="0.25">
      <c r="A44" s="57" t="s">
        <v>39</v>
      </c>
      <c r="B44" s="58"/>
      <c r="C44" s="2"/>
      <c r="D44" s="2"/>
      <c r="E44" s="2"/>
    </row>
    <row r="45" spans="1:12" s="9" customFormat="1" x14ac:dyDescent="0.25">
      <c r="A45" s="25" t="s">
        <v>81</v>
      </c>
      <c r="B45" s="26" t="s">
        <v>35</v>
      </c>
      <c r="C45" s="17">
        <v>1</v>
      </c>
      <c r="D45" s="17">
        <v>1</v>
      </c>
      <c r="E45" s="2" t="s">
        <v>8</v>
      </c>
    </row>
    <row r="46" spans="1:12" x14ac:dyDescent="0.25">
      <c r="A46" s="8" t="s">
        <v>40</v>
      </c>
      <c r="B46" s="15"/>
      <c r="C46" s="2"/>
      <c r="D46" s="2"/>
      <c r="E46" s="2"/>
    </row>
    <row r="47" spans="1:12" ht="16.5" customHeight="1" x14ac:dyDescent="0.25">
      <c r="A47" s="8" t="s">
        <v>52</v>
      </c>
      <c r="B47" s="15"/>
      <c r="C47" s="2"/>
      <c r="D47" s="2"/>
      <c r="E47" s="2"/>
    </row>
    <row r="48" spans="1:12" ht="49.5" x14ac:dyDescent="0.25">
      <c r="A48" s="24" t="s">
        <v>73</v>
      </c>
      <c r="B48" s="15" t="s">
        <v>2</v>
      </c>
      <c r="C48" s="17">
        <v>1654</v>
      </c>
      <c r="D48" s="17">
        <v>2112</v>
      </c>
      <c r="E48" s="19">
        <f>D48/C48*100</f>
        <v>127.69044740024185</v>
      </c>
    </row>
    <row r="49" spans="1:5" x14ac:dyDescent="0.25">
      <c r="A49" s="20" t="s">
        <v>20</v>
      </c>
      <c r="B49" s="15" t="s">
        <v>3</v>
      </c>
      <c r="C49" s="27">
        <v>0.04</v>
      </c>
      <c r="D49" s="27">
        <v>0.16</v>
      </c>
      <c r="E49" s="2" t="s">
        <v>8</v>
      </c>
    </row>
    <row r="50" spans="1:5" ht="50.25" customHeight="1" x14ac:dyDescent="0.25">
      <c r="A50" s="20" t="s">
        <v>83</v>
      </c>
      <c r="B50" s="15" t="s">
        <v>5</v>
      </c>
      <c r="C50" s="28">
        <v>8</v>
      </c>
      <c r="D50" s="28">
        <v>20</v>
      </c>
      <c r="E50" s="2">
        <f>D50/C50*100</f>
        <v>250</v>
      </c>
    </row>
    <row r="51" spans="1:5" ht="18.75" customHeight="1" x14ac:dyDescent="0.25">
      <c r="A51" s="64" t="s">
        <v>41</v>
      </c>
      <c r="B51" s="65"/>
      <c r="C51" s="2"/>
      <c r="D51" s="69"/>
      <c r="E51" s="2"/>
    </row>
    <row r="52" spans="1:5" ht="18" customHeight="1" x14ac:dyDescent="0.25">
      <c r="A52" s="64" t="s">
        <v>42</v>
      </c>
      <c r="B52" s="65"/>
      <c r="C52" s="2"/>
      <c r="D52" s="69"/>
      <c r="E52" s="2"/>
    </row>
    <row r="53" spans="1:5" ht="51.75" customHeight="1" x14ac:dyDescent="0.25">
      <c r="A53" s="29" t="s">
        <v>87</v>
      </c>
      <c r="B53" s="15" t="s">
        <v>71</v>
      </c>
      <c r="C53" s="2">
        <v>73643.8</v>
      </c>
      <c r="D53" s="71">
        <v>74858</v>
      </c>
      <c r="E53" s="2">
        <f>D53/C53*100</f>
        <v>101.64874707714702</v>
      </c>
    </row>
    <row r="54" spans="1:5" ht="33" x14ac:dyDescent="0.25">
      <c r="A54" s="51" t="s">
        <v>67</v>
      </c>
      <c r="B54" s="14" t="s">
        <v>71</v>
      </c>
      <c r="C54" s="2">
        <v>15332</v>
      </c>
      <c r="D54" s="2">
        <v>16281</v>
      </c>
      <c r="E54" s="2">
        <f>D54/C54*100</f>
        <v>106.18966866684059</v>
      </c>
    </row>
    <row r="56" spans="1:5" x14ac:dyDescent="0.25">
      <c r="A56" s="6" t="s">
        <v>19</v>
      </c>
    </row>
    <row r="57" spans="1:5" x14ac:dyDescent="0.25">
      <c r="A57" s="6" t="s">
        <v>85</v>
      </c>
    </row>
  </sheetData>
  <mergeCells count="15">
    <mergeCell ref="F39:L39"/>
    <mergeCell ref="B7:B8"/>
    <mergeCell ref="A7:A8"/>
    <mergeCell ref="A5:E5"/>
    <mergeCell ref="F28:G29"/>
    <mergeCell ref="A28:A29"/>
    <mergeCell ref="B28:B29"/>
    <mergeCell ref="C28:C29"/>
    <mergeCell ref="D28:D29"/>
    <mergeCell ref="E28:E29"/>
    <mergeCell ref="D3:E3"/>
    <mergeCell ref="D2:E2"/>
    <mergeCell ref="D1:E1"/>
    <mergeCell ref="E7:E8"/>
    <mergeCell ref="C7:D7"/>
  </mergeCells>
  <pageMargins left="0.54" right="0.26" top="0.54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opLeftCell="A13" zoomScale="70" zoomScaleNormal="70" zoomScaleSheetLayoutView="70" workbookViewId="0">
      <selection activeCell="D25" sqref="D25"/>
    </sheetView>
  </sheetViews>
  <sheetFormatPr defaultRowHeight="16.5" x14ac:dyDescent="0.25"/>
  <cols>
    <col min="1" max="1" width="62.140625" style="6" customWidth="1"/>
    <col min="2" max="2" width="19" style="6" customWidth="1"/>
    <col min="3" max="3" width="15.7109375" style="3" customWidth="1"/>
    <col min="4" max="4" width="16.28515625" style="3" customWidth="1"/>
    <col min="5" max="5" width="28.28515625" style="6" customWidth="1"/>
    <col min="6" max="8" width="9.140625" style="6"/>
    <col min="9" max="9" width="77.28515625" style="6" customWidth="1"/>
    <col min="10" max="16384" width="9.140625" style="6"/>
  </cols>
  <sheetData>
    <row r="1" spans="1:9" x14ac:dyDescent="0.25">
      <c r="C1" s="12"/>
      <c r="D1" s="73" t="s">
        <v>18</v>
      </c>
      <c r="E1" s="73"/>
    </row>
    <row r="2" spans="1:9" ht="31.5" customHeight="1" x14ac:dyDescent="0.25">
      <c r="C2" s="13"/>
      <c r="D2" s="73" t="s">
        <v>15</v>
      </c>
      <c r="E2" s="73"/>
    </row>
    <row r="3" spans="1:9" ht="16.5" customHeight="1" x14ac:dyDescent="0.25">
      <c r="C3" s="13"/>
      <c r="D3" s="72" t="s">
        <v>43</v>
      </c>
      <c r="E3" s="72"/>
    </row>
    <row r="4" spans="1:9" ht="16.5" customHeight="1" x14ac:dyDescent="0.25">
      <c r="C4" s="13"/>
      <c r="D4" s="56"/>
      <c r="E4" s="56"/>
    </row>
    <row r="5" spans="1:9" ht="38.25" customHeight="1" x14ac:dyDescent="0.25">
      <c r="A5" s="80" t="s">
        <v>56</v>
      </c>
      <c r="B5" s="80"/>
      <c r="C5" s="80"/>
      <c r="D5" s="80"/>
      <c r="E5" s="80"/>
    </row>
    <row r="6" spans="1:9" ht="7.5" customHeight="1" x14ac:dyDescent="0.25">
      <c r="A6" s="4"/>
      <c r="B6" s="4"/>
      <c r="C6" s="1"/>
      <c r="D6" s="1"/>
      <c r="E6" s="4"/>
    </row>
    <row r="7" spans="1:9" ht="15.75" customHeight="1" x14ac:dyDescent="0.25">
      <c r="A7" s="74" t="s">
        <v>6</v>
      </c>
      <c r="B7" s="74" t="s">
        <v>0</v>
      </c>
      <c r="C7" s="76" t="s">
        <v>1</v>
      </c>
      <c r="D7" s="77"/>
      <c r="E7" s="74" t="s">
        <v>64</v>
      </c>
    </row>
    <row r="8" spans="1:9" ht="42" customHeight="1" x14ac:dyDescent="0.25">
      <c r="A8" s="75"/>
      <c r="B8" s="75"/>
      <c r="C8" s="14" t="s">
        <v>21</v>
      </c>
      <c r="D8" s="14" t="s">
        <v>57</v>
      </c>
      <c r="E8" s="75"/>
      <c r="H8" s="33"/>
      <c r="I8" s="31" t="s">
        <v>58</v>
      </c>
    </row>
    <row r="9" spans="1:9" ht="25.5" customHeight="1" x14ac:dyDescent="0.25">
      <c r="A9" s="7" t="s">
        <v>12</v>
      </c>
      <c r="B9" s="15"/>
      <c r="C9" s="14"/>
      <c r="D9" s="14"/>
      <c r="E9" s="15"/>
      <c r="I9" s="31"/>
    </row>
    <row r="10" spans="1:9" ht="23.25" customHeight="1" x14ac:dyDescent="0.25">
      <c r="A10" s="8" t="s">
        <v>22</v>
      </c>
      <c r="B10" s="15" t="s">
        <v>53</v>
      </c>
      <c r="C10" s="17">
        <v>26364</v>
      </c>
      <c r="D10" s="17">
        <v>26163</v>
      </c>
      <c r="E10" s="2">
        <f t="shared" ref="E10:E16" si="0">D10/C10*100</f>
        <v>99.237596722803829</v>
      </c>
    </row>
    <row r="11" spans="1:9" x14ac:dyDescent="0.25">
      <c r="A11" s="18" t="s">
        <v>23</v>
      </c>
      <c r="B11" s="15" t="s">
        <v>5</v>
      </c>
      <c r="C11" s="17">
        <v>61</v>
      </c>
      <c r="D11" s="32">
        <v>57</v>
      </c>
      <c r="E11" s="2">
        <f t="shared" si="0"/>
        <v>93.442622950819683</v>
      </c>
    </row>
    <row r="12" spans="1:9" x14ac:dyDescent="0.25">
      <c r="A12" s="18" t="s">
        <v>24</v>
      </c>
      <c r="B12" s="15" t="s">
        <v>5</v>
      </c>
      <c r="C12" s="17">
        <v>15</v>
      </c>
      <c r="D12" s="32">
        <v>19</v>
      </c>
      <c r="E12" s="2">
        <f t="shared" si="0"/>
        <v>126.66666666666666</v>
      </c>
    </row>
    <row r="13" spans="1:9" x14ac:dyDescent="0.25">
      <c r="A13" s="18" t="s">
        <v>25</v>
      </c>
      <c r="B13" s="15" t="s">
        <v>5</v>
      </c>
      <c r="C13" s="17">
        <f>C11-C12</f>
        <v>46</v>
      </c>
      <c r="D13" s="17">
        <f>D11-D12</f>
        <v>38</v>
      </c>
      <c r="E13" s="2">
        <f t="shared" si="0"/>
        <v>82.608695652173907</v>
      </c>
    </row>
    <row r="14" spans="1:9" x14ac:dyDescent="0.25">
      <c r="A14" s="18" t="s">
        <v>75</v>
      </c>
      <c r="B14" s="15" t="s">
        <v>44</v>
      </c>
      <c r="C14" s="17">
        <f>C11/C10*1000</f>
        <v>2.3137611895008345</v>
      </c>
      <c r="D14" s="17">
        <f>D11/D10*1000</f>
        <v>2.1786492374727673</v>
      </c>
      <c r="E14" s="2">
        <f t="shared" si="0"/>
        <v>94.160505732347602</v>
      </c>
    </row>
    <row r="15" spans="1:9" x14ac:dyDescent="0.25">
      <c r="A15" s="18" t="s">
        <v>76</v>
      </c>
      <c r="B15" s="15" t="s">
        <v>44</v>
      </c>
      <c r="C15" s="17">
        <f>C12/C10*1000</f>
        <v>0.56895766954938543</v>
      </c>
      <c r="D15" s="17">
        <f>D12/D10*1000</f>
        <v>0.72621641249092228</v>
      </c>
      <c r="E15" s="2">
        <f t="shared" si="0"/>
        <v>127.63979665940452</v>
      </c>
    </row>
    <row r="16" spans="1:9" x14ac:dyDescent="0.25">
      <c r="A16" s="18" t="s">
        <v>77</v>
      </c>
      <c r="B16" s="15" t="s">
        <v>44</v>
      </c>
      <c r="C16" s="17">
        <f>C13/C10*1000</f>
        <v>1.7448035199514489</v>
      </c>
      <c r="D16" s="17">
        <f>D13/D10*1000</f>
        <v>1.4524328249818446</v>
      </c>
      <c r="E16" s="2">
        <f t="shared" si="0"/>
        <v>83.243345647437721</v>
      </c>
    </row>
    <row r="17" spans="1:9" x14ac:dyDescent="0.25">
      <c r="A17" s="7" t="s">
        <v>28</v>
      </c>
      <c r="B17" s="7"/>
      <c r="C17" s="2"/>
      <c r="D17" s="2"/>
      <c r="E17" s="2"/>
      <c r="H17" s="47"/>
      <c r="I17" s="6" t="s">
        <v>65</v>
      </c>
    </row>
    <row r="18" spans="1:9" x14ac:dyDescent="0.25">
      <c r="A18" s="8" t="s">
        <v>26</v>
      </c>
      <c r="B18" s="15"/>
      <c r="C18" s="2"/>
      <c r="D18" s="2"/>
      <c r="E18" s="2"/>
    </row>
    <row r="19" spans="1:9" ht="51.75" customHeight="1" x14ac:dyDescent="0.25">
      <c r="A19" s="20" t="s">
        <v>29</v>
      </c>
      <c r="B19" s="15" t="s">
        <v>16</v>
      </c>
      <c r="C19" s="2">
        <v>6932.7979999999998</v>
      </c>
      <c r="D19" s="48">
        <v>12147.885</v>
      </c>
      <c r="E19" s="2">
        <f>D19/C19*100</f>
        <v>175.22340907668161</v>
      </c>
      <c r="H19" s="35"/>
      <c r="I19" s="31" t="s">
        <v>59</v>
      </c>
    </row>
    <row r="20" spans="1:9" ht="49.5" x14ac:dyDescent="0.25">
      <c r="A20" s="20" t="s">
        <v>30</v>
      </c>
      <c r="B20" s="15" t="s">
        <v>4</v>
      </c>
      <c r="C20" s="2">
        <f>C19/13612.6*100</f>
        <v>50.929271410311031</v>
      </c>
      <c r="D20" s="48">
        <f>D19/C19*100</f>
        <v>175.22340907668161</v>
      </c>
      <c r="E20" s="2" t="s">
        <v>8</v>
      </c>
    </row>
    <row r="21" spans="1:9" x14ac:dyDescent="0.25">
      <c r="A21" s="8" t="s">
        <v>27</v>
      </c>
      <c r="B21" s="15"/>
      <c r="C21" s="2"/>
      <c r="D21" s="2"/>
      <c r="E21" s="2"/>
    </row>
    <row r="22" spans="1:9" ht="56.25" customHeight="1" x14ac:dyDescent="0.25">
      <c r="A22" s="20" t="s">
        <v>78</v>
      </c>
      <c r="B22" s="15" t="s">
        <v>70</v>
      </c>
      <c r="C22" s="2">
        <v>35349.5</v>
      </c>
      <c r="D22" s="34">
        <v>27244.9</v>
      </c>
      <c r="E22" s="2">
        <f>D22/C22*100</f>
        <v>77.072943040212735</v>
      </c>
    </row>
    <row r="23" spans="1:9" ht="53.25" customHeight="1" x14ac:dyDescent="0.25">
      <c r="A23" s="21" t="s">
        <v>79</v>
      </c>
      <c r="B23" s="15" t="s">
        <v>4</v>
      </c>
      <c r="C23" s="2">
        <f>C22/27583.3*100</f>
        <v>128.15544187968808</v>
      </c>
      <c r="D23" s="2">
        <f>D22/C22*100</f>
        <v>77.072943040212735</v>
      </c>
      <c r="E23" s="2" t="s">
        <v>8</v>
      </c>
    </row>
    <row r="24" spans="1:9" ht="15" customHeight="1" x14ac:dyDescent="0.25">
      <c r="A24" s="57" t="s">
        <v>31</v>
      </c>
      <c r="B24" s="58"/>
      <c r="C24" s="2"/>
      <c r="D24" s="2"/>
      <c r="E24" s="2"/>
    </row>
    <row r="25" spans="1:9" ht="66" x14ac:dyDescent="0.25">
      <c r="A25" s="22" t="s">
        <v>32</v>
      </c>
      <c r="B25" s="23" t="s">
        <v>33</v>
      </c>
      <c r="C25" s="2">
        <v>45.9</v>
      </c>
      <c r="D25" s="36">
        <v>55.8</v>
      </c>
      <c r="E25" s="2">
        <f>D25/C25*100</f>
        <v>121.56862745098039</v>
      </c>
      <c r="H25" s="37"/>
      <c r="I25" s="31" t="s">
        <v>60</v>
      </c>
    </row>
    <row r="26" spans="1:9" x14ac:dyDescent="0.25">
      <c r="A26" s="59" t="s">
        <v>13</v>
      </c>
      <c r="B26" s="60"/>
      <c r="C26" s="2"/>
      <c r="D26" s="2"/>
      <c r="E26" s="2"/>
    </row>
    <row r="27" spans="1:9" ht="18" customHeight="1" x14ac:dyDescent="0.25">
      <c r="A27" s="59" t="s">
        <v>14</v>
      </c>
      <c r="B27" s="60"/>
      <c r="C27" s="2"/>
      <c r="D27" s="2"/>
      <c r="E27" s="2"/>
    </row>
    <row r="28" spans="1:9" s="9" customFormat="1" x14ac:dyDescent="0.25">
      <c r="A28" s="82" t="s">
        <v>55</v>
      </c>
      <c r="B28" s="74" t="s">
        <v>35</v>
      </c>
      <c r="C28" s="84">
        <v>73</v>
      </c>
      <c r="D28" s="86">
        <v>69</v>
      </c>
      <c r="E28" s="84">
        <f>D28/C28*100</f>
        <v>94.520547945205479</v>
      </c>
      <c r="F28" s="81"/>
      <c r="G28" s="81"/>
    </row>
    <row r="29" spans="1:9" s="9" customFormat="1" ht="44.25" customHeight="1" x14ac:dyDescent="0.25">
      <c r="A29" s="83"/>
      <c r="B29" s="75"/>
      <c r="C29" s="85"/>
      <c r="D29" s="87"/>
      <c r="E29" s="85"/>
      <c r="F29" s="81"/>
      <c r="G29" s="81"/>
      <c r="H29" s="38"/>
      <c r="I29" s="39" t="s">
        <v>61</v>
      </c>
    </row>
    <row r="30" spans="1:9" x14ac:dyDescent="0.25">
      <c r="A30" s="10" t="s">
        <v>17</v>
      </c>
      <c r="B30" s="5"/>
      <c r="C30" s="5"/>
      <c r="D30" s="5"/>
      <c r="E30" s="5"/>
    </row>
    <row r="31" spans="1:9" ht="17.25" customHeight="1" x14ac:dyDescent="0.25">
      <c r="A31" s="61" t="s">
        <v>34</v>
      </c>
      <c r="B31" s="60"/>
      <c r="C31" s="5"/>
      <c r="D31" s="5"/>
      <c r="E31" s="5"/>
    </row>
    <row r="32" spans="1:9" s="9" customFormat="1" ht="30" customHeight="1" x14ac:dyDescent="0.25">
      <c r="A32" s="20" t="s">
        <v>9</v>
      </c>
      <c r="B32" s="15" t="s">
        <v>16</v>
      </c>
      <c r="C32" s="2">
        <v>92333.8</v>
      </c>
      <c r="D32" s="40"/>
      <c r="E32" s="2">
        <f>D32/C32*100</f>
        <v>0</v>
      </c>
      <c r="H32" s="41"/>
      <c r="I32" s="9" t="s">
        <v>72</v>
      </c>
    </row>
    <row r="33" spans="1:9" s="9" customFormat="1" ht="33" x14ac:dyDescent="0.25">
      <c r="A33" s="20" t="s">
        <v>10</v>
      </c>
      <c r="B33" s="15" t="s">
        <v>16</v>
      </c>
      <c r="C33" s="2">
        <v>80685.5</v>
      </c>
      <c r="D33" s="40"/>
      <c r="E33" s="2">
        <f>D33/C33*100</f>
        <v>0</v>
      </c>
    </row>
    <row r="34" spans="1:9" s="11" customFormat="1" ht="33" x14ac:dyDescent="0.25">
      <c r="A34" s="20" t="s">
        <v>11</v>
      </c>
      <c r="B34" s="15" t="s">
        <v>16</v>
      </c>
      <c r="C34" s="2">
        <v>-11648.3</v>
      </c>
      <c r="D34" s="40"/>
      <c r="E34" s="2" t="s">
        <v>8</v>
      </c>
    </row>
    <row r="35" spans="1:9" s="11" customFormat="1" ht="17.25" customHeight="1" x14ac:dyDescent="0.25">
      <c r="A35" s="62" t="s">
        <v>45</v>
      </c>
      <c r="B35" s="63"/>
      <c r="C35" s="2"/>
      <c r="D35" s="2"/>
      <c r="E35" s="2"/>
    </row>
    <row r="36" spans="1:9" s="11" customFormat="1" x14ac:dyDescent="0.25">
      <c r="A36" s="62" t="s">
        <v>82</v>
      </c>
      <c r="B36" s="63"/>
      <c r="C36" s="2"/>
      <c r="D36" s="2"/>
      <c r="E36" s="2"/>
    </row>
    <row r="37" spans="1:9" ht="39" customHeight="1" x14ac:dyDescent="0.25">
      <c r="A37" s="18" t="s">
        <v>46</v>
      </c>
      <c r="B37" s="15" t="s">
        <v>47</v>
      </c>
      <c r="C37" s="2">
        <v>365.5</v>
      </c>
      <c r="D37" s="42">
        <v>373</v>
      </c>
      <c r="E37" s="2">
        <f>D37/C37*100</f>
        <v>102.05198358413132</v>
      </c>
      <c r="H37" s="43"/>
      <c r="I37" s="6" t="s">
        <v>62</v>
      </c>
    </row>
    <row r="38" spans="1:9" ht="39" customHeight="1" x14ac:dyDescent="0.25">
      <c r="A38" s="18" t="s">
        <v>48</v>
      </c>
      <c r="B38" s="15" t="s">
        <v>49</v>
      </c>
      <c r="C38" s="2">
        <v>66.599999999999994</v>
      </c>
      <c r="D38" s="42">
        <v>60.3</v>
      </c>
      <c r="E38" s="2">
        <f>D38/C38*100</f>
        <v>90.540540540540547</v>
      </c>
    </row>
    <row r="39" spans="1:9" ht="30.75" customHeight="1" x14ac:dyDescent="0.25">
      <c r="A39" s="18" t="s">
        <v>50</v>
      </c>
      <c r="B39" s="15" t="s">
        <v>16</v>
      </c>
      <c r="C39" s="2">
        <v>105.9</v>
      </c>
      <c r="D39" s="49"/>
      <c r="E39" s="2">
        <f>D39/C39*100</f>
        <v>0</v>
      </c>
      <c r="H39" s="50"/>
      <c r="I39" s="6" t="s">
        <v>66</v>
      </c>
    </row>
    <row r="40" spans="1:9" ht="35.25" customHeight="1" x14ac:dyDescent="0.25">
      <c r="A40" s="24" t="s">
        <v>51</v>
      </c>
      <c r="B40" s="15" t="s">
        <v>16</v>
      </c>
      <c r="C40" s="2">
        <v>5681.9</v>
      </c>
      <c r="D40" s="49"/>
      <c r="E40" s="2">
        <f>D40/C40*100</f>
        <v>0</v>
      </c>
    </row>
    <row r="41" spans="1:9" ht="17.25" customHeight="1" x14ac:dyDescent="0.25">
      <c r="A41" s="64" t="s">
        <v>36</v>
      </c>
      <c r="B41" s="65"/>
      <c r="C41" s="2"/>
      <c r="D41" s="2"/>
      <c r="E41" s="2"/>
    </row>
    <row r="42" spans="1:9" s="9" customFormat="1" ht="15" customHeight="1" x14ac:dyDescent="0.25">
      <c r="A42" s="66" t="s">
        <v>37</v>
      </c>
      <c r="B42" s="67"/>
      <c r="C42" s="2"/>
      <c r="D42" s="2"/>
      <c r="E42" s="2"/>
    </row>
    <row r="43" spans="1:9" s="9" customFormat="1" ht="36" customHeight="1" x14ac:dyDescent="0.25">
      <c r="A43" s="25" t="s">
        <v>38</v>
      </c>
      <c r="B43" s="26" t="s">
        <v>35</v>
      </c>
      <c r="C43" s="17">
        <v>1</v>
      </c>
      <c r="D43" s="44">
        <v>1</v>
      </c>
      <c r="E43" s="2" t="s">
        <v>8</v>
      </c>
    </row>
    <row r="44" spans="1:9" s="9" customFormat="1" ht="21.75" customHeight="1" x14ac:dyDescent="0.25">
      <c r="A44" s="57" t="s">
        <v>39</v>
      </c>
      <c r="B44" s="58"/>
      <c r="C44" s="2"/>
      <c r="D44" s="2"/>
      <c r="E44" s="2"/>
    </row>
    <row r="45" spans="1:9" s="9" customFormat="1" x14ac:dyDescent="0.25">
      <c r="A45" s="25" t="s">
        <v>81</v>
      </c>
      <c r="B45" s="26" t="s">
        <v>35</v>
      </c>
      <c r="C45" s="17">
        <v>1</v>
      </c>
      <c r="D45" s="44">
        <v>1</v>
      </c>
      <c r="E45" s="2" t="s">
        <v>8</v>
      </c>
    </row>
    <row r="46" spans="1:9" x14ac:dyDescent="0.25">
      <c r="A46" s="8" t="s">
        <v>40</v>
      </c>
      <c r="B46" s="15"/>
      <c r="C46" s="2"/>
      <c r="D46" s="2"/>
      <c r="E46" s="2"/>
    </row>
    <row r="47" spans="1:9" ht="16.5" customHeight="1" x14ac:dyDescent="0.25">
      <c r="A47" s="8" t="s">
        <v>52</v>
      </c>
      <c r="B47" s="15"/>
      <c r="C47" s="2"/>
      <c r="D47" s="2"/>
      <c r="E47" s="2"/>
    </row>
    <row r="48" spans="1:9" ht="49.5" x14ac:dyDescent="0.25">
      <c r="A48" s="24" t="s">
        <v>54</v>
      </c>
      <c r="B48" s="15" t="s">
        <v>2</v>
      </c>
      <c r="C48" s="17">
        <v>14948</v>
      </c>
      <c r="D48" s="54"/>
      <c r="E48" s="19">
        <f>D48/C48*100</f>
        <v>0</v>
      </c>
      <c r="H48" s="55"/>
      <c r="I48" s="6" t="s">
        <v>69</v>
      </c>
    </row>
    <row r="49" spans="1:9" x14ac:dyDescent="0.25">
      <c r="A49" s="20" t="s">
        <v>20</v>
      </c>
      <c r="B49" s="15" t="s">
        <v>3</v>
      </c>
      <c r="C49" s="27">
        <v>0.06</v>
      </c>
      <c r="D49" s="45">
        <v>0.01</v>
      </c>
      <c r="E49" s="2" t="s">
        <v>8</v>
      </c>
      <c r="H49" s="30"/>
      <c r="I49" s="6" t="s">
        <v>63</v>
      </c>
    </row>
    <row r="50" spans="1:9" ht="50.25" customHeight="1" x14ac:dyDescent="0.25">
      <c r="A50" s="20" t="s">
        <v>7</v>
      </c>
      <c r="B50" s="15" t="s">
        <v>5</v>
      </c>
      <c r="C50" s="28">
        <v>14</v>
      </c>
      <c r="D50" s="46">
        <v>2</v>
      </c>
      <c r="E50" s="2">
        <f>D50/C50*100</f>
        <v>14.285714285714285</v>
      </c>
    </row>
    <row r="51" spans="1:9" ht="18.75" customHeight="1" x14ac:dyDescent="0.25">
      <c r="A51" s="64" t="s">
        <v>41</v>
      </c>
      <c r="B51" s="65"/>
      <c r="C51" s="2"/>
      <c r="D51" s="2"/>
      <c r="E51" s="2"/>
    </row>
    <row r="52" spans="1:9" ht="18" customHeight="1" x14ac:dyDescent="0.25">
      <c r="A52" s="64" t="s">
        <v>42</v>
      </c>
      <c r="B52" s="65"/>
      <c r="C52" s="2"/>
      <c r="D52" s="2"/>
      <c r="E52" s="2"/>
    </row>
    <row r="53" spans="1:9" ht="51.75" customHeight="1" x14ac:dyDescent="0.25">
      <c r="A53" s="29" t="s">
        <v>80</v>
      </c>
      <c r="B53" s="15" t="s">
        <v>71</v>
      </c>
      <c r="C53" s="2">
        <v>72917</v>
      </c>
      <c r="D53" s="34">
        <v>73415</v>
      </c>
      <c r="E53" s="2">
        <f>D53/C53*100</f>
        <v>100.6829683064306</v>
      </c>
    </row>
    <row r="54" spans="1:9" ht="33" x14ac:dyDescent="0.25">
      <c r="A54" s="51" t="s">
        <v>67</v>
      </c>
      <c r="B54" s="14" t="s">
        <v>71</v>
      </c>
      <c r="C54" s="52">
        <v>14273</v>
      </c>
      <c r="D54" s="52">
        <v>14804</v>
      </c>
      <c r="E54" s="2">
        <f>D54/C54*100</f>
        <v>103.72031107685839</v>
      </c>
      <c r="H54" s="53"/>
      <c r="I54" s="6" t="s">
        <v>68</v>
      </c>
    </row>
    <row r="56" spans="1:9" x14ac:dyDescent="0.25">
      <c r="A56" s="6" t="s">
        <v>19</v>
      </c>
    </row>
  </sheetData>
  <mergeCells count="14">
    <mergeCell ref="D28:D29"/>
    <mergeCell ref="E28:E29"/>
    <mergeCell ref="F28:G29"/>
    <mergeCell ref="C28:C29"/>
    <mergeCell ref="A28:A29"/>
    <mergeCell ref="B28:B29"/>
    <mergeCell ref="D1:E1"/>
    <mergeCell ref="D2:E2"/>
    <mergeCell ref="D3:E3"/>
    <mergeCell ref="A5:E5"/>
    <mergeCell ref="A7:A8"/>
    <mergeCell ref="B7:B8"/>
    <mergeCell ref="C7:D7"/>
    <mergeCell ref="E7:E8"/>
  </mergeCells>
  <pageMargins left="0.54" right="0.26" top="0.54" bottom="0.75" header="0.3" footer="0.3"/>
  <pageSetup paperSize="9" scale="48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итоги январь-март 2021 год</vt:lpstr>
      <vt:lpstr>итоги январь-март 2018 год (2)</vt:lpstr>
      <vt:lpstr>'итоги январь-март 2018 год (2)'!Заголовки_для_печати</vt:lpstr>
      <vt:lpstr>'итоги январь-март 2021 год'!Заголовки_для_печати</vt:lpstr>
      <vt:lpstr>'итоги январь-март 2018 год (2)'!Область_печати</vt:lpstr>
      <vt:lpstr>'итоги январь-март 2021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2021-05-20T05:25:44Z</dcterms:modified>
</cp:coreProperties>
</file>