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4 Информ.среда\МП\493-п от 01.07.2024 — копия\"/>
    </mc:Choice>
  </mc:AlternateContent>
  <bookViews>
    <workbookView xWindow="0" yWindow="0" windowWidth="19035" windowHeight="1062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2'!$A$1:$K$76</definedName>
    <definedName name="_xlnm.Print_Area" localSheetId="1">'Таблица 3'!$A$1:$D$13</definedName>
  </definedNames>
  <calcPr calcId="179021"/>
</workbook>
</file>

<file path=xl/calcChain.xml><?xml version="1.0" encoding="utf-8"?>
<calcChain xmlns="http://schemas.openxmlformats.org/spreadsheetml/2006/main">
  <c r="I70" i="4" l="1"/>
  <c r="I69" i="4"/>
  <c r="I68" i="4"/>
  <c r="I67" i="4"/>
  <c r="I66" i="4"/>
  <c r="I52" i="4"/>
  <c r="I39" i="4"/>
  <c r="I34" i="4"/>
  <c r="I73" i="4" s="1"/>
  <c r="I33" i="4"/>
  <c r="I72" i="4" s="1"/>
  <c r="I26" i="4"/>
  <c r="I20" i="4"/>
  <c r="I8" i="4" s="1"/>
  <c r="I13" i="4"/>
  <c r="I37" i="4" s="1"/>
  <c r="I12" i="4"/>
  <c r="I36" i="4" s="1"/>
  <c r="I11" i="4"/>
  <c r="I35" i="4" s="1"/>
  <c r="I10" i="4"/>
  <c r="I9" i="4"/>
  <c r="I32" i="4" l="1"/>
  <c r="I65" i="4"/>
  <c r="I48" i="4"/>
  <c r="I74" i="4"/>
  <c r="I61" i="4"/>
  <c r="I76" i="4"/>
  <c r="I63" i="4"/>
  <c r="I50" i="4"/>
  <c r="I49" i="4"/>
  <c r="I75" i="4"/>
  <c r="I71" i="4" s="1"/>
  <c r="I62" i="4"/>
  <c r="I60" i="4"/>
  <c r="I59" i="4"/>
  <c r="I58" i="4" s="1"/>
  <c r="G24" i="4"/>
  <c r="I45" i="4" l="1"/>
  <c r="K12" i="4" l="1"/>
  <c r="G12" i="4"/>
  <c r="H12" i="4"/>
  <c r="H36" i="4" s="1"/>
  <c r="J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J13" i="4"/>
  <c r="J37" i="4" s="1"/>
  <c r="K13" i="4"/>
  <c r="K37" i="4" s="1"/>
  <c r="G36" i="4"/>
  <c r="J36" i="4"/>
  <c r="F11" i="4"/>
  <c r="F35" i="4" s="1"/>
  <c r="G11" i="4"/>
  <c r="G35" i="4" s="1"/>
  <c r="J11" i="4"/>
  <c r="J35" i="4" s="1"/>
  <c r="K11" i="4"/>
  <c r="K35" i="4" s="1"/>
  <c r="F10" i="4"/>
  <c r="G10" i="4"/>
  <c r="J10" i="4"/>
  <c r="K10" i="4"/>
  <c r="F9" i="4"/>
  <c r="G9" i="4"/>
  <c r="J9" i="4"/>
  <c r="K9" i="4"/>
  <c r="F69" i="4" l="1"/>
  <c r="G69" i="4"/>
  <c r="J69" i="4"/>
  <c r="K69" i="4"/>
  <c r="F12" i="4" l="1"/>
  <c r="F36" i="4" s="1"/>
  <c r="F75" i="4" l="1"/>
  <c r="F62" i="4"/>
  <c r="E23" i="4"/>
  <c r="J70" i="4" l="1"/>
  <c r="J68" i="4"/>
  <c r="J67" i="4"/>
  <c r="J66" i="4"/>
  <c r="J52" i="4"/>
  <c r="G50" i="4"/>
  <c r="K50" i="4"/>
  <c r="J39" i="4"/>
  <c r="K39" i="4"/>
  <c r="J50" i="4"/>
  <c r="J74" i="4"/>
  <c r="K48" i="4"/>
  <c r="J34" i="4"/>
  <c r="K34" i="4"/>
  <c r="G33" i="4"/>
  <c r="J33" i="4"/>
  <c r="J59" i="4" s="1"/>
  <c r="K33" i="4"/>
  <c r="J75" i="4"/>
  <c r="J26" i="4"/>
  <c r="K26" i="4"/>
  <c r="K36" i="4"/>
  <c r="K75" i="4" s="1"/>
  <c r="E25" i="4"/>
  <c r="J20" i="4"/>
  <c r="J8" i="4" s="1"/>
  <c r="J32" i="4" s="1"/>
  <c r="J72" i="4" l="1"/>
  <c r="K49" i="4"/>
  <c r="K45" i="4" s="1"/>
  <c r="J49" i="4"/>
  <c r="J62" i="4"/>
  <c r="J61" i="4"/>
  <c r="J73" i="4"/>
  <c r="J76" i="4"/>
  <c r="J48" i="4"/>
  <c r="J63" i="4"/>
  <c r="J60" i="4"/>
  <c r="J65" i="4"/>
  <c r="J71" i="4" l="1"/>
  <c r="J45" i="4"/>
  <c r="J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K14" i="4"/>
  <c r="F20" i="4"/>
  <c r="G20" i="4"/>
  <c r="K20" i="4"/>
  <c r="F26" i="4"/>
  <c r="G26" i="4"/>
  <c r="F33" i="4"/>
  <c r="F59" i="4" s="1"/>
  <c r="G59" i="4"/>
  <c r="F34" i="4"/>
  <c r="G34" i="4"/>
  <c r="G60" i="4" s="1"/>
  <c r="K61" i="4"/>
  <c r="F52" i="4"/>
  <c r="G52" i="4"/>
  <c r="K52" i="4"/>
  <c r="K59" i="4"/>
  <c r="K60" i="4"/>
  <c r="F66" i="4"/>
  <c r="G66" i="4"/>
  <c r="K66" i="4"/>
  <c r="F67" i="4"/>
  <c r="G67" i="4"/>
  <c r="K67" i="4"/>
  <c r="F68" i="4"/>
  <c r="G68" i="4"/>
  <c r="K68" i="4"/>
  <c r="F70" i="4"/>
  <c r="G70" i="4"/>
  <c r="K70" i="4"/>
  <c r="K76" i="4" s="1"/>
  <c r="K8" i="4" l="1"/>
  <c r="K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K62" i="4"/>
  <c r="K63" i="4"/>
  <c r="G63" i="4"/>
  <c r="F73" i="4"/>
  <c r="G76" i="4"/>
  <c r="G74" i="4"/>
  <c r="G73" i="4"/>
  <c r="G72" i="4"/>
  <c r="F74" i="4"/>
  <c r="F72" i="4"/>
  <c r="K74" i="4"/>
  <c r="K73" i="4"/>
  <c r="K72" i="4"/>
  <c r="G62" i="4"/>
  <c r="G65" i="4"/>
  <c r="F65" i="4"/>
  <c r="K65" i="4"/>
  <c r="G45" i="4" l="1"/>
  <c r="K58" i="4"/>
  <c r="F58" i="4"/>
  <c r="F45" i="4"/>
  <c r="G58" i="4"/>
  <c r="G71" i="4"/>
  <c r="K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<sst xmlns="http://schemas.openxmlformats.org/spreadsheetml/2006/main" count="180" uniqueCount="110">
  <si>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</si>
  <si>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</si>
  <si>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</si>
  <si>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</si>
  <si>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</si>
  <si>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</si>
  <si>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</si>
  <si>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</si>
  <si>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</si>
  <si>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</si>
  <si>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</si>
  <si>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</si>
  <si>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</si>
  <si>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</si>
  <si>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</si>
  <si>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</si>
  <si>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</si>
  <si>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</si>
  <si>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</si>
  <si>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</si>
  <si>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</si>
  <si>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</si>
  <si>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</si>
  <si>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</si>
  <si>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</si>
  <si>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</si>
  <si>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</si>
  <si>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</si>
  <si>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</si>
  <si>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</si>
  <si>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</si>
  <si>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</si>
  <si>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</si>
  <si>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</si>
  <si>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</si>
  <si>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</si>
  <si>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</si>
  <si>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</si>
  <si>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</si>
  <si>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</si>
  <si>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</si>
  <si>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</si>
  <si>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</si>
  <si>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</si>
  <si>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</si>
  <si>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</si>
  <si>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</si>
  <si>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</si>
  <si>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</si>
  <si>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</si>
  <si>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</si>
  <si>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</si>
  <si>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</si>
  <si>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</si>
  <si>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</si>
  <si>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</si>
  <si>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</si>
  <si>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</si>
  <si>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</si>
  <si>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</si>
  <si>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</si>
  <si>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</si>
  <si>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</si>
  <si>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</si>
  <si>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</si>
  <si>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</si>
  <si>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</si>
  <si>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</si>
  <si>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</si>
  <si>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</si>
  <si>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</si>
  <si>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</si>
  <si>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</si>
  <si>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</si>
  <si>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</si>
  <si>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</si>
  <si>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</si>
  <si>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</si>
  <si>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</si>
  <si>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</si>
  <si>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</si>
  <si>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</si>
  <si>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</si>
  <si>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</si>
  <si>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</si>
  <si>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</si>
  <si>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</si>
  <si>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</si>
  <si>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</si>
  <si>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</si>
  <si>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</si>
  <si>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</si>
  <si>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</si>
  <si>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</si>
  <si>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</si>
  <si>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</si>
  <si>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6</t>
  </si>
  <si>
    <t>7</t>
  </si>
  <si>
    <t>8</t>
  </si>
  <si>
    <t>9</t>
  </si>
  <si>
    <t>10</t>
  </si>
  <si>
    <t>Остаток стоимости на 01.01.2024</t>
  </si>
  <si>
    <t xml:space="preserve"> 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</si>
  <si>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</si>
  <si>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</si>
  <si>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</si>
  <si>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</si>
  <si>
    <t>2027</t>
  </si>
  <si>
    <t>2028-2030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</si>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</sst>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0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83"/>
  <sheetViews>
    <sheetView tabSelected="1" showWhiteSpace="0" view="pageBreakPreview" zoomScale="84" zoomScaleNormal="70" zoomScaleSheetLayoutView="84" zoomScalePageLayoutView="85" workbookViewId="0">
      <pane xSplit="4" ySplit="6" topLeftCell="E28" activePane="bottomRight" state="frozen"/>
      <selection pane="topRight" activeCell="E1" sqref="E1"/>
      <selection pane="bottomLeft" activeCell="A7" sqref="A7"/>
      <selection pane="bottomRight" activeCell="H34" sqref="H34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10" width="17.28515625" style="1" customWidth="1"/>
    <col min="11" max="11" width="20" style="1" customWidth="1"/>
    <col min="12" max="12" width="19.7109375" style="1" bestFit="1" customWidth="1"/>
    <col min="13" max="13" width="18.28515625" style="1" customWidth="1"/>
    <col min="14" max="14" width="18.85546875" style="1" customWidth="1"/>
    <col min="15" max="17" width="15.7109375" style="1" bestFit="1" customWidth="1"/>
    <col min="18" max="16384" width="9.140625" style="1"/>
  </cols>
  <sheetData>
    <row r="1" spans="1:22" x14ac:dyDescent="0.2">
      <c r="A1" s="10"/>
      <c r="B1" s="10"/>
      <c r="C1" s="10"/>
      <c r="D1" s="10"/>
      <c r="E1" s="10"/>
      <c r="F1" s="10"/>
      <c r="G1" s="10"/>
      <c r="H1" s="10"/>
      <c r="I1" s="18"/>
      <c r="J1" s="18" t="s">
        <v>28</v>
      </c>
    </row>
    <row r="2" spans="1:22" x14ac:dyDescent="0.2">
      <c r="A2" s="111" t="s">
        <v>102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22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22" ht="34.5" customHeight="1" x14ac:dyDescent="0.2">
      <c r="A4" s="113" t="s">
        <v>21</v>
      </c>
      <c r="B4" s="113" t="s">
        <v>22</v>
      </c>
      <c r="C4" s="113" t="s">
        <v>15</v>
      </c>
      <c r="D4" s="113" t="s">
        <v>1</v>
      </c>
      <c r="E4" s="118" t="s">
        <v>2</v>
      </c>
      <c r="F4" s="119"/>
      <c r="G4" s="119"/>
      <c r="H4" s="119"/>
      <c r="I4" s="119"/>
      <c r="J4" s="119"/>
      <c r="K4" s="120"/>
    </row>
    <row r="5" spans="1:22" ht="21.75" customHeight="1" x14ac:dyDescent="0.2">
      <c r="A5" s="113"/>
      <c r="B5" s="113"/>
      <c r="C5" s="113"/>
      <c r="D5" s="113"/>
      <c r="E5" s="118" t="s">
        <v>23</v>
      </c>
      <c r="F5" s="119"/>
      <c r="G5" s="119"/>
      <c r="H5" s="119"/>
      <c r="I5" s="119"/>
      <c r="J5" s="119"/>
      <c r="K5" s="120"/>
    </row>
    <row r="6" spans="1:22" ht="39" customHeight="1" x14ac:dyDescent="0.2">
      <c r="A6" s="113"/>
      <c r="B6" s="113"/>
      <c r="C6" s="113"/>
      <c r="D6" s="113"/>
      <c r="E6" s="11" t="s">
        <v>3</v>
      </c>
      <c r="F6" s="11" t="s">
        <v>88</v>
      </c>
      <c r="G6" s="79" t="s">
        <v>24</v>
      </c>
      <c r="H6" s="76" t="s">
        <v>87</v>
      </c>
      <c r="I6" s="80" t="s">
        <v>93</v>
      </c>
      <c r="J6" s="73" t="s">
        <v>107</v>
      </c>
      <c r="K6" s="11" t="s">
        <v>108</v>
      </c>
    </row>
    <row r="7" spans="1:22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96</v>
      </c>
      <c r="G7" s="12" t="s">
        <v>97</v>
      </c>
      <c r="H7" s="75" t="s">
        <v>98</v>
      </c>
      <c r="I7" s="81" t="s">
        <v>99</v>
      </c>
      <c r="J7" s="72" t="s">
        <v>100</v>
      </c>
      <c r="K7" s="12" t="s">
        <v>109</v>
      </c>
    </row>
    <row r="8" spans="1:22" ht="16.5" customHeight="1" x14ac:dyDescent="0.2">
      <c r="A8" s="96">
        <v>1</v>
      </c>
      <c r="B8" s="98" t="s">
        <v>19</v>
      </c>
      <c r="C8" s="115" t="s">
        <v>92</v>
      </c>
      <c r="D8" s="13" t="s">
        <v>0</v>
      </c>
      <c r="E8" s="14">
        <f t="shared" ref="E8:K8" si="0">E14+E20</f>
        <v>31649.67568</v>
      </c>
      <c r="F8" s="14">
        <f t="shared" si="0"/>
        <v>4406.1149599999999</v>
      </c>
      <c r="G8" s="14">
        <f t="shared" si="0"/>
        <v>4044.80872</v>
      </c>
      <c r="H8" s="14">
        <f t="shared" ref="H8:I8" si="1">H14+H20</f>
        <v>3578.752</v>
      </c>
      <c r="I8" s="14">
        <f t="shared" si="1"/>
        <v>4020</v>
      </c>
      <c r="J8" s="14">
        <f t="shared" si="0"/>
        <v>4020</v>
      </c>
      <c r="K8" s="14">
        <f t="shared" si="0"/>
        <v>11580</v>
      </c>
      <c r="L8" s="2"/>
      <c r="N8" s="4"/>
      <c r="O8" s="4"/>
      <c r="P8" s="4"/>
      <c r="Q8" s="4"/>
      <c r="R8" s="4"/>
    </row>
    <row r="9" spans="1:22" x14ac:dyDescent="0.2">
      <c r="A9" s="114"/>
      <c r="B9" s="114"/>
      <c r="C9" s="116"/>
      <c r="D9" s="15" t="s">
        <v>16</v>
      </c>
      <c r="E9" s="16">
        <f t="shared" ref="E9:K9" si="2">E15+E21</f>
        <v>0</v>
      </c>
      <c r="F9" s="16">
        <f t="shared" si="2"/>
        <v>0</v>
      </c>
      <c r="G9" s="16">
        <f t="shared" si="2"/>
        <v>0</v>
      </c>
      <c r="H9" s="16">
        <f t="shared" ref="H9:I9" si="3">H15+H21</f>
        <v>0</v>
      </c>
      <c r="I9" s="16">
        <f t="shared" si="3"/>
        <v>0</v>
      </c>
      <c r="J9" s="16">
        <f t="shared" si="2"/>
        <v>0</v>
      </c>
      <c r="K9" s="16">
        <f t="shared" si="2"/>
        <v>0</v>
      </c>
      <c r="L9" s="2"/>
      <c r="N9" s="4"/>
      <c r="O9" s="4"/>
      <c r="P9" s="4"/>
      <c r="Q9" s="4"/>
      <c r="R9" s="4"/>
    </row>
    <row r="10" spans="1:22" x14ac:dyDescent="0.2">
      <c r="A10" s="114"/>
      <c r="B10" s="114"/>
      <c r="C10" s="116"/>
      <c r="D10" s="15" t="s">
        <v>4</v>
      </c>
      <c r="E10" s="16">
        <f t="shared" ref="E10:K10" si="4">E16+E22</f>
        <v>0</v>
      </c>
      <c r="F10" s="16">
        <f t="shared" si="4"/>
        <v>0</v>
      </c>
      <c r="G10" s="16">
        <f t="shared" si="4"/>
        <v>0</v>
      </c>
      <c r="H10" s="16">
        <f t="shared" ref="H10:I10" si="5">H16+H22</f>
        <v>0</v>
      </c>
      <c r="I10" s="16">
        <f t="shared" si="5"/>
        <v>0</v>
      </c>
      <c r="J10" s="16">
        <f t="shared" si="4"/>
        <v>0</v>
      </c>
      <c r="K10" s="16">
        <f t="shared" si="4"/>
        <v>0</v>
      </c>
      <c r="L10" s="2"/>
      <c r="N10" s="4"/>
      <c r="O10" s="4"/>
      <c r="P10" s="4"/>
      <c r="Q10" s="4"/>
      <c r="R10" s="4"/>
      <c r="S10" s="6"/>
      <c r="T10" s="6"/>
      <c r="U10" s="6"/>
      <c r="V10" s="6"/>
    </row>
    <row r="11" spans="1:22" x14ac:dyDescent="0.2">
      <c r="A11" s="114"/>
      <c r="B11" s="114"/>
      <c r="C11" s="116"/>
      <c r="D11" s="15" t="s">
        <v>5</v>
      </c>
      <c r="E11" s="16">
        <f t="shared" ref="E11:K11" si="6">E17+E23</f>
        <v>0</v>
      </c>
      <c r="F11" s="16">
        <f t="shared" si="6"/>
        <v>0</v>
      </c>
      <c r="G11" s="16">
        <f t="shared" si="6"/>
        <v>0</v>
      </c>
      <c r="H11" s="16">
        <f t="shared" ref="H11:I11" si="7">H17+H23</f>
        <v>0</v>
      </c>
      <c r="I11" s="16">
        <f t="shared" si="7"/>
        <v>0</v>
      </c>
      <c r="J11" s="16">
        <f t="shared" si="6"/>
        <v>0</v>
      </c>
      <c r="K11" s="16">
        <f t="shared" si="6"/>
        <v>0</v>
      </c>
      <c r="L11" s="2"/>
      <c r="N11" s="4"/>
      <c r="O11" s="4"/>
      <c r="P11" s="4"/>
      <c r="Q11" s="4"/>
      <c r="R11" s="4"/>
    </row>
    <row r="12" spans="1:22" x14ac:dyDescent="0.2">
      <c r="A12" s="114"/>
      <c r="B12" s="114"/>
      <c r="C12" s="116"/>
      <c r="D12" s="15" t="s">
        <v>27</v>
      </c>
      <c r="E12" s="16">
        <f t="shared" ref="E12:K12" si="8">E18+E24</f>
        <v>31499.67568</v>
      </c>
      <c r="F12" s="16">
        <f t="shared" si="8"/>
        <v>4406.1149599999999</v>
      </c>
      <c r="G12" s="16">
        <f t="shared" si="8"/>
        <v>4044.80872</v>
      </c>
      <c r="H12" s="16">
        <f t="shared" ref="H12:I12" si="9">H18+H24</f>
        <v>3428.752</v>
      </c>
      <c r="I12" s="16">
        <f t="shared" si="9"/>
        <v>4020</v>
      </c>
      <c r="J12" s="16">
        <f t="shared" si="8"/>
        <v>4020</v>
      </c>
      <c r="K12" s="16">
        <f t="shared" si="8"/>
        <v>11580</v>
      </c>
      <c r="L12" s="2"/>
      <c r="N12" s="4"/>
      <c r="O12" s="4"/>
      <c r="P12" s="4"/>
      <c r="Q12" s="4"/>
      <c r="R12" s="4"/>
      <c r="S12" s="6"/>
      <c r="T12" s="6"/>
      <c r="U12" s="6"/>
      <c r="V12" s="6"/>
    </row>
    <row r="13" spans="1:22" x14ac:dyDescent="0.2">
      <c r="A13" s="114"/>
      <c r="B13" s="114"/>
      <c r="C13" s="117"/>
      <c r="D13" s="15" t="s">
        <v>6</v>
      </c>
      <c r="E13" s="16">
        <f t="shared" ref="E13:K13" si="10">E19+E25</f>
        <v>150</v>
      </c>
      <c r="F13" s="16">
        <f t="shared" si="10"/>
        <v>0</v>
      </c>
      <c r="G13" s="16">
        <f t="shared" si="10"/>
        <v>0</v>
      </c>
      <c r="H13" s="16">
        <f t="shared" ref="H13:I13" si="11">H19+H25</f>
        <v>150</v>
      </c>
      <c r="I13" s="16">
        <f t="shared" si="11"/>
        <v>0</v>
      </c>
      <c r="J13" s="16">
        <f t="shared" si="10"/>
        <v>0</v>
      </c>
      <c r="K13" s="16">
        <f t="shared" si="10"/>
        <v>0</v>
      </c>
      <c r="N13" s="4"/>
      <c r="O13" s="4"/>
      <c r="P13" s="4"/>
      <c r="Q13" s="4"/>
      <c r="R13" s="4"/>
    </row>
    <row r="14" spans="1:22" ht="16.5" customHeight="1" x14ac:dyDescent="0.2">
      <c r="A14" s="114"/>
      <c r="B14" s="114"/>
      <c r="C14" s="112" t="s">
        <v>11</v>
      </c>
      <c r="D14" s="13" t="s">
        <v>0</v>
      </c>
      <c r="E14" s="14">
        <f t="shared" ref="E14:E31" si="12">SUM(F14:K14)</f>
        <v>0</v>
      </c>
      <c r="F14" s="14">
        <f t="shared" ref="F14:K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v>0</v>
      </c>
      <c r="K14" s="14">
        <f t="shared" si="13"/>
        <v>0</v>
      </c>
      <c r="M14" s="4"/>
      <c r="N14" s="4"/>
    </row>
    <row r="15" spans="1:22" x14ac:dyDescent="0.2">
      <c r="A15" s="114"/>
      <c r="B15" s="114"/>
      <c r="C15" s="112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M15" s="4"/>
      <c r="N15" s="4"/>
    </row>
    <row r="16" spans="1:22" x14ac:dyDescent="0.2">
      <c r="A16" s="114"/>
      <c r="B16" s="114"/>
      <c r="C16" s="112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M16" s="4"/>
      <c r="N16" s="4"/>
    </row>
    <row r="17" spans="1:22" x14ac:dyDescent="0.2">
      <c r="A17" s="114"/>
      <c r="B17" s="114"/>
      <c r="C17" s="112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M17" s="5"/>
    </row>
    <row r="18" spans="1:22" x14ac:dyDescent="0.2">
      <c r="A18" s="114"/>
      <c r="B18" s="114"/>
      <c r="C18" s="112"/>
      <c r="D18" s="15" t="s">
        <v>27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>
        <v>0</v>
      </c>
      <c r="K18" s="16"/>
      <c r="L18" s="5"/>
      <c r="M18" s="5"/>
      <c r="N18" s="5"/>
      <c r="O18" s="5"/>
      <c r="P18" s="7"/>
      <c r="Q18" s="6"/>
    </row>
    <row r="19" spans="1:22" x14ac:dyDescent="0.2">
      <c r="A19" s="114"/>
      <c r="B19" s="114"/>
      <c r="C19" s="112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M19" s="5"/>
      <c r="N19" s="5"/>
      <c r="O19" s="5"/>
    </row>
    <row r="20" spans="1:22" x14ac:dyDescent="0.2">
      <c r="A20" s="114"/>
      <c r="B20" s="114"/>
      <c r="C20" s="112" t="s">
        <v>91</v>
      </c>
      <c r="D20" s="13" t="s">
        <v>0</v>
      </c>
      <c r="E20" s="14">
        <f t="shared" si="12"/>
        <v>31649.67568</v>
      </c>
      <c r="F20" s="14">
        <f t="shared" ref="F20:K20" si="14">SUM(F21:F25)</f>
        <v>4406.1149599999999</v>
      </c>
      <c r="G20" s="14">
        <f t="shared" si="14"/>
        <v>4044.80872</v>
      </c>
      <c r="H20" s="14">
        <f t="shared" ref="H20:I20" si="15">SUM(H21:H25)</f>
        <v>3578.752</v>
      </c>
      <c r="I20" s="14">
        <f t="shared" si="15"/>
        <v>4020</v>
      </c>
      <c r="J20" s="14">
        <f t="shared" si="14"/>
        <v>4020</v>
      </c>
      <c r="K20" s="14">
        <f t="shared" si="14"/>
        <v>11580</v>
      </c>
      <c r="M20" s="4"/>
      <c r="N20" s="4"/>
    </row>
    <row r="21" spans="1:22" x14ac:dyDescent="0.2">
      <c r="A21" s="114"/>
      <c r="B21" s="114"/>
      <c r="C21" s="112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M21" s="4"/>
      <c r="N21" s="4"/>
    </row>
    <row r="22" spans="1:22" x14ac:dyDescent="0.2">
      <c r="A22" s="114"/>
      <c r="B22" s="114"/>
      <c r="C22" s="112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M22" s="4"/>
      <c r="N22" s="4"/>
    </row>
    <row r="23" spans="1:22" x14ac:dyDescent="0.2">
      <c r="A23" s="114"/>
      <c r="B23" s="114"/>
      <c r="C23" s="112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M23" s="5"/>
      <c r="N23" s="5"/>
      <c r="O23" s="5"/>
      <c r="P23" s="5"/>
      <c r="Q23" s="5"/>
      <c r="R23" s="5"/>
    </row>
    <row r="24" spans="1:22" x14ac:dyDescent="0.2">
      <c r="A24" s="114"/>
      <c r="B24" s="114"/>
      <c r="C24" s="112"/>
      <c r="D24" s="15" t="s">
        <v>27</v>
      </c>
      <c r="E24" s="16">
        <f t="shared" si="12"/>
        <v>31499.67568</v>
      </c>
      <c r="F24" s="16">
        <f>4035.9+34.0083-8-3.26-6.40554+80.59+138+155.1-19.8178</f>
        <v>4406.1149599999999</v>
      </c>
      <c r="G24" s="16">
        <f>3687.16+215.94+141.70872</f>
        <v>4044.80872</v>
      </c>
      <c r="H24" s="16">
        <v>3428.752</v>
      </c>
      <c r="I24" s="16">
        <v>4020</v>
      </c>
      <c r="J24" s="16">
        <v>4020</v>
      </c>
      <c r="K24" s="16">
        <v>11580</v>
      </c>
      <c r="L24" s="5"/>
      <c r="M24" s="5"/>
      <c r="N24" s="5"/>
      <c r="O24" s="5"/>
      <c r="P24" s="5"/>
      <c r="Q24" s="5"/>
      <c r="R24" s="5"/>
    </row>
    <row r="25" spans="1:22" x14ac:dyDescent="0.2">
      <c r="A25" s="114"/>
      <c r="B25" s="114"/>
      <c r="C25" s="112"/>
      <c r="D25" s="15" t="s">
        <v>6</v>
      </c>
      <c r="E25" s="16">
        <f t="shared" si="12"/>
        <v>150</v>
      </c>
      <c r="F25" s="16">
        <v>0</v>
      </c>
      <c r="G25" s="16">
        <v>0</v>
      </c>
      <c r="H25" s="16">
        <v>150</v>
      </c>
      <c r="I25" s="16">
        <v>0</v>
      </c>
      <c r="J25" s="16">
        <v>0</v>
      </c>
      <c r="K25" s="16">
        <v>0</v>
      </c>
      <c r="M25" s="5"/>
      <c r="N25" s="5"/>
      <c r="O25" s="5"/>
      <c r="P25" s="5"/>
      <c r="Q25" s="5"/>
      <c r="R25" s="5"/>
    </row>
    <row r="26" spans="1:22" ht="16.5" customHeight="1" x14ac:dyDescent="0.2">
      <c r="A26" s="96">
        <v>2</v>
      </c>
      <c r="B26" s="98" t="s">
        <v>20</v>
      </c>
      <c r="C26" s="98" t="s">
        <v>12</v>
      </c>
      <c r="D26" s="13" t="s">
        <v>0</v>
      </c>
      <c r="E26" s="14">
        <f t="shared" si="12"/>
        <v>1139.21163</v>
      </c>
      <c r="F26" s="14">
        <f t="shared" ref="F26:K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ref="I26" si="18">SUM(I27:I31)</f>
        <v>0</v>
      </c>
      <c r="J26" s="14">
        <f t="shared" si="16"/>
        <v>0</v>
      </c>
      <c r="K26" s="14">
        <f t="shared" si="16"/>
        <v>0</v>
      </c>
      <c r="L26" s="2"/>
      <c r="N26" s="4"/>
      <c r="O26" s="4"/>
      <c r="P26" s="4"/>
      <c r="Q26" s="4"/>
      <c r="R26" s="4"/>
    </row>
    <row r="27" spans="1:22" x14ac:dyDescent="0.2">
      <c r="A27" s="96"/>
      <c r="B27" s="98"/>
      <c r="C27" s="98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"/>
      <c r="N27" s="4"/>
      <c r="O27" s="4"/>
      <c r="P27" s="4"/>
      <c r="Q27" s="4"/>
      <c r="R27" s="4"/>
    </row>
    <row r="28" spans="1:22" x14ac:dyDescent="0.2">
      <c r="A28" s="97"/>
      <c r="B28" s="98"/>
      <c r="C28" s="98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2"/>
      <c r="N28" s="4"/>
      <c r="O28" s="4"/>
      <c r="P28" s="4"/>
      <c r="Q28" s="4"/>
      <c r="R28" s="4"/>
      <c r="S28" s="6"/>
      <c r="T28" s="6"/>
      <c r="U28" s="6"/>
      <c r="V28" s="6"/>
    </row>
    <row r="29" spans="1:22" x14ac:dyDescent="0.2">
      <c r="A29" s="97"/>
      <c r="B29" s="98"/>
      <c r="C29" s="98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"/>
      <c r="N29" s="4"/>
      <c r="O29" s="4"/>
      <c r="P29" s="4"/>
      <c r="Q29" s="4"/>
      <c r="R29" s="4"/>
    </row>
    <row r="30" spans="1:22" x14ac:dyDescent="0.2">
      <c r="A30" s="97"/>
      <c r="B30" s="98"/>
      <c r="C30" s="98"/>
      <c r="D30" s="15" t="s">
        <v>27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>
        <v>0</v>
      </c>
      <c r="K30" s="16"/>
      <c r="L30" s="2"/>
      <c r="N30" s="4"/>
      <c r="O30" s="4"/>
      <c r="P30" s="4"/>
      <c r="Q30" s="4"/>
      <c r="R30" s="4"/>
      <c r="S30" s="6"/>
      <c r="T30" s="6"/>
      <c r="U30" s="6"/>
      <c r="V30" s="6"/>
    </row>
    <row r="31" spans="1:22" x14ac:dyDescent="0.2">
      <c r="A31" s="97"/>
      <c r="B31" s="98"/>
      <c r="C31" s="98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N31" s="4"/>
      <c r="O31" s="4"/>
      <c r="P31" s="4"/>
      <c r="Q31" s="4"/>
      <c r="R31" s="4"/>
    </row>
    <row r="32" spans="1:22" ht="16.5" customHeight="1" x14ac:dyDescent="0.2">
      <c r="A32" s="99" t="s">
        <v>7</v>
      </c>
      <c r="B32" s="100"/>
      <c r="C32" s="101"/>
      <c r="D32" s="77" t="s">
        <v>0</v>
      </c>
      <c r="E32" s="78">
        <f t="shared" ref="E32:K32" si="19">E8+E26</f>
        <v>32788.887309999998</v>
      </c>
      <c r="F32" s="78">
        <f t="shared" si="19"/>
        <v>5545.3265899999997</v>
      </c>
      <c r="G32" s="78">
        <f t="shared" si="19"/>
        <v>4044.80872</v>
      </c>
      <c r="H32" s="78">
        <f t="shared" ref="H32:I32" si="20">H8+H26</f>
        <v>3578.752</v>
      </c>
      <c r="I32" s="78">
        <f t="shared" si="20"/>
        <v>4020</v>
      </c>
      <c r="J32" s="78">
        <f t="shared" si="19"/>
        <v>4020</v>
      </c>
      <c r="K32" s="78">
        <f t="shared" si="19"/>
        <v>11580</v>
      </c>
      <c r="M32" s="7"/>
    </row>
    <row r="33" spans="1:13" x14ac:dyDescent="0.2">
      <c r="A33" s="102"/>
      <c r="B33" s="103"/>
      <c r="C33" s="104"/>
      <c r="D33" s="77" t="s">
        <v>16</v>
      </c>
      <c r="E33" s="78">
        <f>E9+E27</f>
        <v>0</v>
      </c>
      <c r="F33" s="78">
        <f t="shared" ref="F33:K34" si="21">F27+F21+F15</f>
        <v>0</v>
      </c>
      <c r="G33" s="78">
        <f t="shared" si="21"/>
        <v>0</v>
      </c>
      <c r="H33" s="78">
        <f t="shared" ref="H33:I33" si="22">H27+H21+H15</f>
        <v>0</v>
      </c>
      <c r="I33" s="78">
        <f t="shared" si="22"/>
        <v>0</v>
      </c>
      <c r="J33" s="78">
        <f t="shared" si="21"/>
        <v>0</v>
      </c>
      <c r="K33" s="78">
        <f t="shared" si="21"/>
        <v>0</v>
      </c>
      <c r="M33" s="7"/>
    </row>
    <row r="34" spans="1:13" ht="33" x14ac:dyDescent="0.2">
      <c r="A34" s="102"/>
      <c r="B34" s="103"/>
      <c r="C34" s="104"/>
      <c r="D34" s="77" t="s">
        <v>4</v>
      </c>
      <c r="E34" s="78">
        <f>E10+E28</f>
        <v>0</v>
      </c>
      <c r="F34" s="78">
        <f t="shared" si="21"/>
        <v>0</v>
      </c>
      <c r="G34" s="78">
        <f t="shared" si="21"/>
        <v>0</v>
      </c>
      <c r="H34" s="78">
        <f t="shared" ref="H34:I34" si="23">H28+H22+H16</f>
        <v>0</v>
      </c>
      <c r="I34" s="78">
        <f t="shared" si="23"/>
        <v>0</v>
      </c>
      <c r="J34" s="78">
        <f t="shared" si="21"/>
        <v>0</v>
      </c>
      <c r="K34" s="78">
        <f t="shared" si="21"/>
        <v>0</v>
      </c>
      <c r="M34" s="7"/>
    </row>
    <row r="35" spans="1:13" x14ac:dyDescent="0.2">
      <c r="A35" s="102"/>
      <c r="B35" s="103"/>
      <c r="C35" s="104"/>
      <c r="D35" s="77" t="s">
        <v>5</v>
      </c>
      <c r="E35" s="78">
        <f>E11+E29</f>
        <v>0</v>
      </c>
      <c r="F35" s="78">
        <f t="shared" ref="F35:K37" si="24">F11+F29</f>
        <v>0</v>
      </c>
      <c r="G35" s="78">
        <f t="shared" si="24"/>
        <v>0</v>
      </c>
      <c r="H35" s="78">
        <f t="shared" ref="H35:I35" si="25">H11+H29</f>
        <v>0</v>
      </c>
      <c r="I35" s="78">
        <f t="shared" si="25"/>
        <v>0</v>
      </c>
      <c r="J35" s="78">
        <f t="shared" si="24"/>
        <v>0</v>
      </c>
      <c r="K35" s="78">
        <f t="shared" si="24"/>
        <v>0</v>
      </c>
      <c r="M35" s="7"/>
    </row>
    <row r="36" spans="1:13" x14ac:dyDescent="0.2">
      <c r="A36" s="102"/>
      <c r="B36" s="103"/>
      <c r="C36" s="104"/>
      <c r="D36" s="77" t="s">
        <v>27</v>
      </c>
      <c r="E36" s="78">
        <f>E12+E30</f>
        <v>32638.887310000002</v>
      </c>
      <c r="F36" s="78">
        <f t="shared" si="24"/>
        <v>5545.3265899999997</v>
      </c>
      <c r="G36" s="78">
        <f t="shared" si="24"/>
        <v>4044.80872</v>
      </c>
      <c r="H36" s="78">
        <f t="shared" ref="H36:I36" si="26">H12+H30</f>
        <v>3428.752</v>
      </c>
      <c r="I36" s="78">
        <f t="shared" si="26"/>
        <v>4020</v>
      </c>
      <c r="J36" s="78">
        <f t="shared" si="24"/>
        <v>4020</v>
      </c>
      <c r="K36" s="78">
        <f t="shared" si="24"/>
        <v>11580</v>
      </c>
      <c r="M36" s="7"/>
    </row>
    <row r="37" spans="1:13" x14ac:dyDescent="0.2">
      <c r="A37" s="105"/>
      <c r="B37" s="106"/>
      <c r="C37" s="107"/>
      <c r="D37" s="77" t="s">
        <v>6</v>
      </c>
      <c r="E37" s="78">
        <f>E13+E31</f>
        <v>150</v>
      </c>
      <c r="F37" s="78">
        <f t="shared" si="24"/>
        <v>0</v>
      </c>
      <c r="G37" s="78">
        <f t="shared" si="24"/>
        <v>0</v>
      </c>
      <c r="H37" s="78">
        <f t="shared" ref="H37:I37" si="27">H13+H31</f>
        <v>150</v>
      </c>
      <c r="I37" s="78">
        <f t="shared" si="27"/>
        <v>0</v>
      </c>
      <c r="J37" s="78">
        <f t="shared" si="24"/>
        <v>0</v>
      </c>
      <c r="K37" s="78">
        <f t="shared" si="24"/>
        <v>0</v>
      </c>
      <c r="M37" s="9"/>
    </row>
    <row r="38" spans="1:13" ht="16.5" customHeight="1" x14ac:dyDescent="0.2">
      <c r="A38" s="108" t="s">
        <v>8</v>
      </c>
      <c r="B38" s="109"/>
      <c r="C38" s="110"/>
      <c r="D38" s="17"/>
      <c r="E38" s="16"/>
      <c r="F38" s="16"/>
      <c r="G38" s="16"/>
      <c r="H38" s="16"/>
      <c r="I38" s="16"/>
      <c r="J38" s="16"/>
      <c r="K38" s="16"/>
      <c r="M38" s="9"/>
    </row>
    <row r="39" spans="1:13" ht="16.5" customHeight="1" x14ac:dyDescent="0.2">
      <c r="A39" s="84" t="s">
        <v>25</v>
      </c>
      <c r="B39" s="85"/>
      <c r="C39" s="86"/>
      <c r="D39" s="13" t="s">
        <v>0</v>
      </c>
      <c r="E39" s="14">
        <f t="shared" ref="E39:E50" si="28">SUM(F39:K39)</f>
        <v>0</v>
      </c>
      <c r="F39" s="14">
        <f t="shared" ref="F39:K39" si="29">SUM(F40:F44)</f>
        <v>0</v>
      </c>
      <c r="G39" s="14">
        <f t="shared" si="29"/>
        <v>0</v>
      </c>
      <c r="H39" s="14">
        <f t="shared" ref="H39:I39" si="30">SUM(H40:H44)</f>
        <v>0</v>
      </c>
      <c r="I39" s="14">
        <f t="shared" si="30"/>
        <v>0</v>
      </c>
      <c r="J39" s="14">
        <f t="shared" si="29"/>
        <v>0</v>
      </c>
      <c r="K39" s="14">
        <f t="shared" si="29"/>
        <v>0</v>
      </c>
      <c r="M39" s="9"/>
    </row>
    <row r="40" spans="1:13" x14ac:dyDescent="0.2">
      <c r="A40" s="87"/>
      <c r="B40" s="88"/>
      <c r="C40" s="89"/>
      <c r="D40" s="15" t="s">
        <v>16</v>
      </c>
      <c r="E40" s="16">
        <f t="shared" si="28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M40" s="9"/>
    </row>
    <row r="41" spans="1:13" x14ac:dyDescent="0.2">
      <c r="A41" s="87"/>
      <c r="B41" s="88"/>
      <c r="C41" s="89"/>
      <c r="D41" s="15" t="s">
        <v>4</v>
      </c>
      <c r="E41" s="16">
        <f t="shared" si="28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M41" s="9"/>
    </row>
    <row r="42" spans="1:13" x14ac:dyDescent="0.2">
      <c r="A42" s="87"/>
      <c r="B42" s="88"/>
      <c r="C42" s="89"/>
      <c r="D42" s="15" t="s">
        <v>5</v>
      </c>
      <c r="E42" s="16">
        <f t="shared" si="28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M42" s="9"/>
    </row>
    <row r="43" spans="1:13" x14ac:dyDescent="0.2">
      <c r="A43" s="87"/>
      <c r="B43" s="88"/>
      <c r="C43" s="89"/>
      <c r="D43" s="15" t="s">
        <v>27</v>
      </c>
      <c r="E43" s="16">
        <f t="shared" si="28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M43" s="9"/>
    </row>
    <row r="44" spans="1:13" x14ac:dyDescent="0.2">
      <c r="A44" s="90"/>
      <c r="B44" s="91"/>
      <c r="C44" s="92"/>
      <c r="D44" s="15" t="s">
        <v>6</v>
      </c>
      <c r="E44" s="16">
        <f t="shared" si="28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M44" s="9"/>
    </row>
    <row r="45" spans="1:13" ht="16.5" customHeight="1" x14ac:dyDescent="0.2">
      <c r="A45" s="84" t="s">
        <v>26</v>
      </c>
      <c r="B45" s="85"/>
      <c r="C45" s="86"/>
      <c r="D45" s="13" t="s">
        <v>0</v>
      </c>
      <c r="E45" s="14">
        <f t="shared" si="28"/>
        <v>32788.887309999998</v>
      </c>
      <c r="F45" s="14">
        <f t="shared" ref="F45:K45" si="31">SUM(F46:F50)</f>
        <v>5545.3265899999997</v>
      </c>
      <c r="G45" s="14">
        <f>SUM(G46:G50)</f>
        <v>4044.80872</v>
      </c>
      <c r="H45" s="14">
        <f t="shared" ref="H45:I45" si="32">SUM(H46:H50)</f>
        <v>3578.752</v>
      </c>
      <c r="I45" s="14">
        <f t="shared" si="32"/>
        <v>4020</v>
      </c>
      <c r="J45" s="14">
        <f t="shared" si="31"/>
        <v>4020</v>
      </c>
      <c r="K45" s="14">
        <f t="shared" si="31"/>
        <v>11580</v>
      </c>
      <c r="M45" s="8"/>
    </row>
    <row r="46" spans="1:13" x14ac:dyDescent="0.2">
      <c r="A46" s="87"/>
      <c r="B46" s="88"/>
      <c r="C46" s="89"/>
      <c r="D46" s="15" t="s">
        <v>16</v>
      </c>
      <c r="E46" s="16">
        <f t="shared" si="28"/>
        <v>0</v>
      </c>
      <c r="F46" s="16"/>
      <c r="G46" s="16"/>
      <c r="H46" s="16"/>
      <c r="I46" s="16"/>
      <c r="J46" s="16"/>
      <c r="K46" s="16"/>
      <c r="M46" s="8"/>
    </row>
    <row r="47" spans="1:13" x14ac:dyDescent="0.2">
      <c r="A47" s="87"/>
      <c r="B47" s="88"/>
      <c r="C47" s="89"/>
      <c r="D47" s="15" t="s">
        <v>4</v>
      </c>
      <c r="E47" s="16">
        <f t="shared" si="28"/>
        <v>0</v>
      </c>
      <c r="F47" s="16"/>
      <c r="G47" s="16"/>
      <c r="H47" s="16"/>
      <c r="I47" s="16"/>
      <c r="J47" s="16"/>
      <c r="K47" s="16"/>
      <c r="M47" s="8"/>
    </row>
    <row r="48" spans="1:13" x14ac:dyDescent="0.2">
      <c r="A48" s="87"/>
      <c r="B48" s="88"/>
      <c r="C48" s="89"/>
      <c r="D48" s="15" t="s">
        <v>5</v>
      </c>
      <c r="E48" s="16">
        <f t="shared" si="28"/>
        <v>0</v>
      </c>
      <c r="F48" s="16">
        <f t="shared" ref="F48:K48" si="33">F35</f>
        <v>0</v>
      </c>
      <c r="G48" s="16">
        <f t="shared" si="33"/>
        <v>0</v>
      </c>
      <c r="H48" s="16">
        <f t="shared" ref="H48:I48" si="34">H35</f>
        <v>0</v>
      </c>
      <c r="I48" s="16">
        <f t="shared" si="34"/>
        <v>0</v>
      </c>
      <c r="J48" s="16">
        <f t="shared" si="33"/>
        <v>0</v>
      </c>
      <c r="K48" s="16">
        <f t="shared" si="33"/>
        <v>0</v>
      </c>
      <c r="M48" s="8"/>
    </row>
    <row r="49" spans="1:13" x14ac:dyDescent="0.2">
      <c r="A49" s="87"/>
      <c r="B49" s="88"/>
      <c r="C49" s="89"/>
      <c r="D49" s="15" t="s">
        <v>27</v>
      </c>
      <c r="E49" s="16">
        <f t="shared" si="28"/>
        <v>32638.887309999998</v>
      </c>
      <c r="F49" s="16">
        <f t="shared" ref="F49:K49" si="35">F36</f>
        <v>5545.3265899999997</v>
      </c>
      <c r="G49" s="16">
        <f t="shared" si="35"/>
        <v>4044.80872</v>
      </c>
      <c r="H49" s="16">
        <f t="shared" ref="H49:I49" si="36">H36</f>
        <v>3428.752</v>
      </c>
      <c r="I49" s="16">
        <f t="shared" si="36"/>
        <v>4020</v>
      </c>
      <c r="J49" s="16">
        <f t="shared" si="35"/>
        <v>4020</v>
      </c>
      <c r="K49" s="16">
        <f t="shared" si="35"/>
        <v>11580</v>
      </c>
      <c r="M49" s="8"/>
    </row>
    <row r="50" spans="1:13" x14ac:dyDescent="0.2">
      <c r="A50" s="90"/>
      <c r="B50" s="91"/>
      <c r="C50" s="92"/>
      <c r="D50" s="15" t="s">
        <v>6</v>
      </c>
      <c r="E50" s="16">
        <f t="shared" si="28"/>
        <v>150</v>
      </c>
      <c r="F50" s="16">
        <v>0</v>
      </c>
      <c r="G50" s="16">
        <f t="shared" ref="G50:K50" si="37">G37</f>
        <v>0</v>
      </c>
      <c r="H50" s="16">
        <f t="shared" ref="H50:I50" si="38">H37</f>
        <v>150</v>
      </c>
      <c r="I50" s="16">
        <f t="shared" si="38"/>
        <v>0</v>
      </c>
      <c r="J50" s="16">
        <f t="shared" si="37"/>
        <v>0</v>
      </c>
      <c r="K50" s="16">
        <f t="shared" si="37"/>
        <v>0</v>
      </c>
      <c r="M50" s="8"/>
    </row>
    <row r="51" spans="1:13" ht="16.5" customHeight="1" x14ac:dyDescent="0.2">
      <c r="A51" s="108" t="s">
        <v>8</v>
      </c>
      <c r="B51" s="109"/>
      <c r="C51" s="110"/>
      <c r="D51" s="17"/>
      <c r="E51" s="16"/>
      <c r="F51" s="16"/>
      <c r="G51" s="16"/>
      <c r="H51" s="16"/>
      <c r="I51" s="16"/>
      <c r="J51" s="16"/>
      <c r="K51" s="16"/>
      <c r="M51" s="9"/>
    </row>
    <row r="52" spans="1:13" ht="16.5" customHeight="1" x14ac:dyDescent="0.2">
      <c r="A52" s="84" t="s">
        <v>9</v>
      </c>
      <c r="B52" s="85"/>
      <c r="C52" s="86"/>
      <c r="D52" s="13" t="s">
        <v>0</v>
      </c>
      <c r="E52" s="14">
        <f t="shared" ref="E52:E63" si="39">SUM(F52:K52)</f>
        <v>0</v>
      </c>
      <c r="F52" s="14">
        <f t="shared" ref="F52:K52" si="40">SUM(F53:F57)</f>
        <v>0</v>
      </c>
      <c r="G52" s="14">
        <f t="shared" si="40"/>
        <v>0</v>
      </c>
      <c r="H52" s="14">
        <f t="shared" ref="H52:I52" si="41">SUM(H53:H57)</f>
        <v>0</v>
      </c>
      <c r="I52" s="14">
        <f t="shared" si="41"/>
        <v>0</v>
      </c>
      <c r="J52" s="14">
        <f t="shared" si="40"/>
        <v>0</v>
      </c>
      <c r="K52" s="14">
        <f t="shared" si="40"/>
        <v>0</v>
      </c>
      <c r="M52" s="9"/>
    </row>
    <row r="53" spans="1:13" x14ac:dyDescent="0.2">
      <c r="A53" s="87"/>
      <c r="B53" s="88"/>
      <c r="C53" s="89"/>
      <c r="D53" s="15" t="s">
        <v>16</v>
      </c>
      <c r="E53" s="16">
        <f t="shared" si="39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M53" s="9"/>
    </row>
    <row r="54" spans="1:13" x14ac:dyDescent="0.2">
      <c r="A54" s="87"/>
      <c r="B54" s="88"/>
      <c r="C54" s="89"/>
      <c r="D54" s="15" t="s">
        <v>4</v>
      </c>
      <c r="E54" s="16">
        <f t="shared" si="39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M54" s="9"/>
    </row>
    <row r="55" spans="1:13" x14ac:dyDescent="0.2">
      <c r="A55" s="87"/>
      <c r="B55" s="88"/>
      <c r="C55" s="89"/>
      <c r="D55" s="15" t="s">
        <v>5</v>
      </c>
      <c r="E55" s="16">
        <f t="shared" si="39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M55" s="9"/>
    </row>
    <row r="56" spans="1:13" x14ac:dyDescent="0.2">
      <c r="A56" s="87"/>
      <c r="B56" s="88"/>
      <c r="C56" s="89"/>
      <c r="D56" s="15" t="s">
        <v>27</v>
      </c>
      <c r="E56" s="16">
        <f t="shared" si="39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M56" s="9"/>
    </row>
    <row r="57" spans="1:13" x14ac:dyDescent="0.2">
      <c r="A57" s="90"/>
      <c r="B57" s="91"/>
      <c r="C57" s="92"/>
      <c r="D57" s="15" t="s">
        <v>6</v>
      </c>
      <c r="E57" s="16">
        <f t="shared" si="39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M57" s="9"/>
    </row>
    <row r="58" spans="1:13" ht="16.5" customHeight="1" x14ac:dyDescent="0.2">
      <c r="A58" s="84" t="s">
        <v>10</v>
      </c>
      <c r="B58" s="85"/>
      <c r="C58" s="86"/>
      <c r="D58" s="13" t="s">
        <v>0</v>
      </c>
      <c r="E58" s="14">
        <f t="shared" si="39"/>
        <v>32788.887309999998</v>
      </c>
      <c r="F58" s="14">
        <f>SUM(F59:F63)</f>
        <v>5545.3265899999997</v>
      </c>
      <c r="G58" s="14">
        <f t="shared" ref="G58:K58" si="42">SUM(G59:G63)</f>
        <v>4044.80872</v>
      </c>
      <c r="H58" s="14">
        <f t="shared" ref="H58:I58" si="43">SUM(H59:H63)</f>
        <v>3578.752</v>
      </c>
      <c r="I58" s="14">
        <f t="shared" si="43"/>
        <v>4020</v>
      </c>
      <c r="J58" s="14">
        <f t="shared" si="42"/>
        <v>4020</v>
      </c>
      <c r="K58" s="14">
        <f t="shared" si="42"/>
        <v>11580</v>
      </c>
      <c r="M58" s="8"/>
    </row>
    <row r="59" spans="1:13" x14ac:dyDescent="0.2">
      <c r="A59" s="87"/>
      <c r="B59" s="88"/>
      <c r="C59" s="89"/>
      <c r="D59" s="15" t="s">
        <v>16</v>
      </c>
      <c r="E59" s="16">
        <f t="shared" si="39"/>
        <v>0</v>
      </c>
      <c r="F59" s="16">
        <f t="shared" ref="F59:K59" si="44">F33</f>
        <v>0</v>
      </c>
      <c r="G59" s="16">
        <f t="shared" si="44"/>
        <v>0</v>
      </c>
      <c r="H59" s="16">
        <f t="shared" ref="H59:I59" si="45">H33</f>
        <v>0</v>
      </c>
      <c r="I59" s="16">
        <f t="shared" si="45"/>
        <v>0</v>
      </c>
      <c r="J59" s="16">
        <f t="shared" si="44"/>
        <v>0</v>
      </c>
      <c r="K59" s="16">
        <f t="shared" si="44"/>
        <v>0</v>
      </c>
      <c r="M59" s="8"/>
    </row>
    <row r="60" spans="1:13" x14ac:dyDescent="0.2">
      <c r="A60" s="87"/>
      <c r="B60" s="88"/>
      <c r="C60" s="89"/>
      <c r="D60" s="15" t="s">
        <v>4</v>
      </c>
      <c r="E60" s="16">
        <f t="shared" si="39"/>
        <v>0</v>
      </c>
      <c r="F60" s="16">
        <f t="shared" ref="F60:K60" si="46">F34</f>
        <v>0</v>
      </c>
      <c r="G60" s="16">
        <f t="shared" si="46"/>
        <v>0</v>
      </c>
      <c r="H60" s="16">
        <f t="shared" ref="H60:I60" si="47">H34</f>
        <v>0</v>
      </c>
      <c r="I60" s="16">
        <f t="shared" si="47"/>
        <v>0</v>
      </c>
      <c r="J60" s="16">
        <f t="shared" si="46"/>
        <v>0</v>
      </c>
      <c r="K60" s="16">
        <f t="shared" si="46"/>
        <v>0</v>
      </c>
      <c r="M60" s="8"/>
    </row>
    <row r="61" spans="1:13" x14ac:dyDescent="0.2">
      <c r="A61" s="87"/>
      <c r="B61" s="88"/>
      <c r="C61" s="89"/>
      <c r="D61" s="15" t="s">
        <v>5</v>
      </c>
      <c r="E61" s="16">
        <f t="shared" si="39"/>
        <v>0</v>
      </c>
      <c r="F61" s="16">
        <f t="shared" ref="F61:K61" si="48">F35</f>
        <v>0</v>
      </c>
      <c r="G61" s="16">
        <f t="shared" si="48"/>
        <v>0</v>
      </c>
      <c r="H61" s="16">
        <f t="shared" ref="H61:I61" si="49">H35</f>
        <v>0</v>
      </c>
      <c r="I61" s="16">
        <f t="shared" si="49"/>
        <v>0</v>
      </c>
      <c r="J61" s="16">
        <f t="shared" si="48"/>
        <v>0</v>
      </c>
      <c r="K61" s="16">
        <f t="shared" si="48"/>
        <v>0</v>
      </c>
      <c r="M61" s="8"/>
    </row>
    <row r="62" spans="1:13" x14ac:dyDescent="0.2">
      <c r="A62" s="87"/>
      <c r="B62" s="88"/>
      <c r="C62" s="89"/>
      <c r="D62" s="15" t="s">
        <v>27</v>
      </c>
      <c r="E62" s="16">
        <f t="shared" si="39"/>
        <v>32638.887309999998</v>
      </c>
      <c r="F62" s="16">
        <f>F36</f>
        <v>5545.3265899999997</v>
      </c>
      <c r="G62" s="16">
        <f t="shared" ref="G62:K62" si="50">G36</f>
        <v>4044.80872</v>
      </c>
      <c r="H62" s="16">
        <f t="shared" ref="H62:I62" si="51">H36</f>
        <v>3428.752</v>
      </c>
      <c r="I62" s="16">
        <f t="shared" si="51"/>
        <v>4020</v>
      </c>
      <c r="J62" s="16">
        <f t="shared" si="50"/>
        <v>4020</v>
      </c>
      <c r="K62" s="16">
        <f t="shared" si="50"/>
        <v>11580</v>
      </c>
      <c r="M62" s="8"/>
    </row>
    <row r="63" spans="1:13" x14ac:dyDescent="0.2">
      <c r="A63" s="90"/>
      <c r="B63" s="91"/>
      <c r="C63" s="92"/>
      <c r="D63" s="15" t="s">
        <v>6</v>
      </c>
      <c r="E63" s="16">
        <f t="shared" si="39"/>
        <v>150</v>
      </c>
      <c r="F63" s="16">
        <v>0</v>
      </c>
      <c r="G63" s="16">
        <f t="shared" ref="G63:K63" si="52">G37</f>
        <v>0</v>
      </c>
      <c r="H63" s="16">
        <f t="shared" ref="H63:I63" si="53">H37</f>
        <v>150</v>
      </c>
      <c r="I63" s="16">
        <f t="shared" si="53"/>
        <v>0</v>
      </c>
      <c r="J63" s="16">
        <f t="shared" si="52"/>
        <v>0</v>
      </c>
      <c r="K63" s="16">
        <f t="shared" si="52"/>
        <v>0</v>
      </c>
      <c r="M63" s="8"/>
    </row>
    <row r="64" spans="1:13" ht="16.5" customHeight="1" x14ac:dyDescent="0.2">
      <c r="A64" s="93" t="s">
        <v>8</v>
      </c>
      <c r="B64" s="94"/>
      <c r="C64" s="95"/>
      <c r="D64" s="17"/>
      <c r="E64" s="16"/>
      <c r="F64" s="16"/>
      <c r="G64" s="16"/>
      <c r="H64" s="16"/>
      <c r="I64" s="16"/>
      <c r="J64" s="16"/>
      <c r="K64" s="16"/>
      <c r="M64" s="8"/>
    </row>
    <row r="65" spans="1:13" ht="16.5" customHeight="1" x14ac:dyDescent="0.2">
      <c r="A65" s="84" t="s">
        <v>14</v>
      </c>
      <c r="B65" s="85"/>
      <c r="C65" s="86"/>
      <c r="D65" s="13" t="s">
        <v>0</v>
      </c>
      <c r="E65" s="14">
        <f t="shared" ref="E65:E76" si="54">SUM(F65:K65)</f>
        <v>0</v>
      </c>
      <c r="F65" s="14">
        <f t="shared" ref="F65:K65" si="55">SUM(F66:F70)</f>
        <v>0</v>
      </c>
      <c r="G65" s="14">
        <f t="shared" si="55"/>
        <v>0</v>
      </c>
      <c r="H65" s="14">
        <f t="shared" ref="H65:I65" si="56">SUM(H66:H70)</f>
        <v>0</v>
      </c>
      <c r="I65" s="14">
        <f t="shared" si="56"/>
        <v>0</v>
      </c>
      <c r="J65" s="14">
        <f t="shared" si="55"/>
        <v>0</v>
      </c>
      <c r="K65" s="14">
        <f t="shared" si="55"/>
        <v>0</v>
      </c>
      <c r="M65" s="8"/>
    </row>
    <row r="66" spans="1:13" x14ac:dyDescent="0.2">
      <c r="A66" s="87"/>
      <c r="B66" s="88"/>
      <c r="C66" s="89"/>
      <c r="D66" s="15" t="s">
        <v>16</v>
      </c>
      <c r="E66" s="16">
        <f t="shared" si="54"/>
        <v>0</v>
      </c>
      <c r="F66" s="16">
        <f t="shared" ref="F66:K67" si="57">F15+F27</f>
        <v>0</v>
      </c>
      <c r="G66" s="16">
        <f t="shared" si="57"/>
        <v>0</v>
      </c>
      <c r="H66" s="16">
        <f t="shared" ref="H66:I66" si="58">H15+H27</f>
        <v>0</v>
      </c>
      <c r="I66" s="16">
        <f t="shared" si="58"/>
        <v>0</v>
      </c>
      <c r="J66" s="16">
        <f t="shared" si="57"/>
        <v>0</v>
      </c>
      <c r="K66" s="16">
        <f t="shared" si="57"/>
        <v>0</v>
      </c>
      <c r="M66" s="8"/>
    </row>
    <row r="67" spans="1:13" x14ac:dyDescent="0.2">
      <c r="A67" s="87"/>
      <c r="B67" s="88"/>
      <c r="C67" s="89"/>
      <c r="D67" s="15" t="s">
        <v>4</v>
      </c>
      <c r="E67" s="16">
        <f t="shared" si="54"/>
        <v>0</v>
      </c>
      <c r="F67" s="16">
        <f t="shared" si="57"/>
        <v>0</v>
      </c>
      <c r="G67" s="16">
        <f t="shared" si="57"/>
        <v>0</v>
      </c>
      <c r="H67" s="16">
        <f t="shared" ref="H67:I67" si="59">H16+H28</f>
        <v>0</v>
      </c>
      <c r="I67" s="16">
        <f t="shared" si="59"/>
        <v>0</v>
      </c>
      <c r="J67" s="16">
        <f t="shared" si="57"/>
        <v>0</v>
      </c>
      <c r="K67" s="16">
        <f t="shared" si="57"/>
        <v>0</v>
      </c>
      <c r="M67" s="8"/>
    </row>
    <row r="68" spans="1:13" x14ac:dyDescent="0.2">
      <c r="A68" s="87"/>
      <c r="B68" s="88"/>
      <c r="C68" s="89"/>
      <c r="D68" s="15" t="s">
        <v>5</v>
      </c>
      <c r="E68" s="16">
        <f t="shared" si="54"/>
        <v>0</v>
      </c>
      <c r="F68" s="16">
        <f t="shared" ref="F68:K68" si="60">F17+F29</f>
        <v>0</v>
      </c>
      <c r="G68" s="16">
        <f t="shared" si="60"/>
        <v>0</v>
      </c>
      <c r="H68" s="16">
        <f t="shared" si="60"/>
        <v>0</v>
      </c>
      <c r="I68" s="16">
        <f t="shared" ref="I68" si="61">I17+I29</f>
        <v>0</v>
      </c>
      <c r="J68" s="16">
        <f t="shared" si="60"/>
        <v>0</v>
      </c>
      <c r="K68" s="16">
        <f t="shared" si="60"/>
        <v>0</v>
      </c>
      <c r="M68" s="8"/>
    </row>
    <row r="69" spans="1:13" x14ac:dyDescent="0.2">
      <c r="A69" s="87"/>
      <c r="B69" s="88"/>
      <c r="C69" s="89"/>
      <c r="D69" s="15" t="s">
        <v>27</v>
      </c>
      <c r="E69" s="16">
        <f t="shared" si="54"/>
        <v>0</v>
      </c>
      <c r="F69" s="16">
        <f t="shared" ref="F69:K69" si="62">F18</f>
        <v>0</v>
      </c>
      <c r="G69" s="16">
        <f t="shared" si="62"/>
        <v>0</v>
      </c>
      <c r="H69" s="16">
        <f t="shared" ref="H69:I69" si="63">H18</f>
        <v>0</v>
      </c>
      <c r="I69" s="16">
        <f t="shared" si="63"/>
        <v>0</v>
      </c>
      <c r="J69" s="16">
        <f t="shared" si="62"/>
        <v>0</v>
      </c>
      <c r="K69" s="16">
        <f t="shared" si="62"/>
        <v>0</v>
      </c>
      <c r="M69" s="8"/>
    </row>
    <row r="70" spans="1:13" x14ac:dyDescent="0.2">
      <c r="A70" s="90"/>
      <c r="B70" s="91"/>
      <c r="C70" s="92"/>
      <c r="D70" s="15" t="s">
        <v>6</v>
      </c>
      <c r="E70" s="16">
        <f t="shared" si="54"/>
        <v>0</v>
      </c>
      <c r="F70" s="16">
        <f t="shared" ref="F70:K70" si="64">F19+F31</f>
        <v>0</v>
      </c>
      <c r="G70" s="16">
        <f t="shared" si="64"/>
        <v>0</v>
      </c>
      <c r="H70" s="16">
        <f t="shared" ref="H70:I70" si="65">H19+H31</f>
        <v>0</v>
      </c>
      <c r="I70" s="16">
        <f t="shared" si="65"/>
        <v>0</v>
      </c>
      <c r="J70" s="16">
        <f t="shared" si="64"/>
        <v>0</v>
      </c>
      <c r="K70" s="16">
        <f t="shared" si="64"/>
        <v>0</v>
      </c>
      <c r="M70" s="8"/>
    </row>
    <row r="71" spans="1:13" ht="16.5" customHeight="1" x14ac:dyDescent="0.2">
      <c r="A71" s="84" t="s">
        <v>13</v>
      </c>
      <c r="B71" s="85"/>
      <c r="C71" s="86"/>
      <c r="D71" s="13" t="s">
        <v>0</v>
      </c>
      <c r="E71" s="14">
        <f t="shared" si="54"/>
        <v>32788.887309999998</v>
      </c>
      <c r="F71" s="14">
        <f t="shared" ref="F71:K71" si="66">SUM(F72:F76)</f>
        <v>5545.3265899999997</v>
      </c>
      <c r="G71" s="14">
        <f t="shared" si="66"/>
        <v>4044.80872</v>
      </c>
      <c r="H71" s="14">
        <f t="shared" ref="H71:I71" si="67">SUM(H72:H76)</f>
        <v>3578.752</v>
      </c>
      <c r="I71" s="14">
        <f t="shared" si="67"/>
        <v>4020</v>
      </c>
      <c r="J71" s="14">
        <f t="shared" si="66"/>
        <v>4020</v>
      </c>
      <c r="K71" s="14">
        <f t="shared" si="66"/>
        <v>11580</v>
      </c>
      <c r="M71" s="8"/>
    </row>
    <row r="72" spans="1:13" x14ac:dyDescent="0.2">
      <c r="A72" s="87"/>
      <c r="B72" s="88"/>
      <c r="C72" s="89"/>
      <c r="D72" s="15" t="s">
        <v>16</v>
      </c>
      <c r="E72" s="16">
        <f t="shared" si="54"/>
        <v>0</v>
      </c>
      <c r="F72" s="16">
        <f t="shared" ref="F72:K72" si="68">F33-F66</f>
        <v>0</v>
      </c>
      <c r="G72" s="16">
        <f t="shared" si="68"/>
        <v>0</v>
      </c>
      <c r="H72" s="16">
        <f t="shared" ref="H72:I72" si="69">H33-H66</f>
        <v>0</v>
      </c>
      <c r="I72" s="16">
        <f t="shared" si="69"/>
        <v>0</v>
      </c>
      <c r="J72" s="16">
        <f t="shared" si="68"/>
        <v>0</v>
      </c>
      <c r="K72" s="16">
        <f t="shared" si="68"/>
        <v>0</v>
      </c>
      <c r="M72" s="8"/>
    </row>
    <row r="73" spans="1:13" x14ac:dyDescent="0.2">
      <c r="A73" s="87"/>
      <c r="B73" s="88"/>
      <c r="C73" s="89"/>
      <c r="D73" s="15" t="s">
        <v>4</v>
      </c>
      <c r="E73" s="16">
        <f t="shared" si="54"/>
        <v>0</v>
      </c>
      <c r="F73" s="16">
        <f t="shared" ref="F73:K73" si="70">F34-F67</f>
        <v>0</v>
      </c>
      <c r="G73" s="16">
        <f t="shared" si="70"/>
        <v>0</v>
      </c>
      <c r="H73" s="16">
        <f t="shared" ref="H73:I73" si="71">H34-H67</f>
        <v>0</v>
      </c>
      <c r="I73" s="16">
        <f t="shared" si="71"/>
        <v>0</v>
      </c>
      <c r="J73" s="16">
        <f t="shared" si="70"/>
        <v>0</v>
      </c>
      <c r="K73" s="16">
        <f t="shared" si="70"/>
        <v>0</v>
      </c>
      <c r="M73" s="8"/>
    </row>
    <row r="74" spans="1:13" x14ac:dyDescent="0.2">
      <c r="A74" s="87"/>
      <c r="B74" s="88"/>
      <c r="C74" s="89"/>
      <c r="D74" s="15" t="s">
        <v>5</v>
      </c>
      <c r="E74" s="16">
        <f t="shared" si="54"/>
        <v>0</v>
      </c>
      <c r="F74" s="16">
        <f t="shared" ref="F74:K74" si="72">F35-F68</f>
        <v>0</v>
      </c>
      <c r="G74" s="16">
        <f t="shared" si="72"/>
        <v>0</v>
      </c>
      <c r="H74" s="16">
        <f t="shared" ref="H74:I74" si="73">H35-H68</f>
        <v>0</v>
      </c>
      <c r="I74" s="16">
        <f t="shared" si="73"/>
        <v>0</v>
      </c>
      <c r="J74" s="16">
        <f t="shared" si="72"/>
        <v>0</v>
      </c>
      <c r="K74" s="16">
        <f t="shared" si="72"/>
        <v>0</v>
      </c>
      <c r="M74" s="8"/>
    </row>
    <row r="75" spans="1:13" x14ac:dyDescent="0.2">
      <c r="A75" s="87"/>
      <c r="B75" s="88"/>
      <c r="C75" s="89"/>
      <c r="D75" s="15" t="s">
        <v>27</v>
      </c>
      <c r="E75" s="16">
        <f t="shared" si="54"/>
        <v>32638.887309999998</v>
      </c>
      <c r="F75" s="16">
        <f t="shared" ref="F75:K75" si="74">F36</f>
        <v>5545.3265899999997</v>
      </c>
      <c r="G75" s="16">
        <f t="shared" si="74"/>
        <v>4044.80872</v>
      </c>
      <c r="H75" s="16">
        <f t="shared" ref="H75:I75" si="75">H36</f>
        <v>3428.752</v>
      </c>
      <c r="I75" s="16">
        <f t="shared" si="75"/>
        <v>4020</v>
      </c>
      <c r="J75" s="16">
        <f t="shared" si="74"/>
        <v>4020</v>
      </c>
      <c r="K75" s="16">
        <f t="shared" si="74"/>
        <v>11580</v>
      </c>
    </row>
    <row r="76" spans="1:13" x14ac:dyDescent="0.2">
      <c r="A76" s="90"/>
      <c r="B76" s="91"/>
      <c r="C76" s="92"/>
      <c r="D76" s="15" t="s">
        <v>6</v>
      </c>
      <c r="E76" s="16">
        <f t="shared" si="54"/>
        <v>150</v>
      </c>
      <c r="F76" s="16">
        <v>0</v>
      </c>
      <c r="G76" s="16">
        <f t="shared" ref="G76:K76" si="76">G37-G70</f>
        <v>0</v>
      </c>
      <c r="H76" s="16">
        <f t="shared" ref="H76:I76" si="77">H37-H70</f>
        <v>150</v>
      </c>
      <c r="I76" s="16">
        <f t="shared" si="77"/>
        <v>0</v>
      </c>
      <c r="J76" s="16">
        <f t="shared" si="76"/>
        <v>0</v>
      </c>
      <c r="K76" s="16">
        <f t="shared" si="76"/>
        <v>0</v>
      </c>
    </row>
    <row r="78" spans="1:13" x14ac:dyDescent="0.2">
      <c r="E78" s="4"/>
    </row>
    <row r="79" spans="1:13" x14ac:dyDescent="0.2">
      <c r="E79" s="4"/>
      <c r="F79" s="4"/>
      <c r="G79" s="4"/>
      <c r="H79" s="4"/>
      <c r="I79" s="4"/>
      <c r="J79" s="4"/>
    </row>
    <row r="80" spans="1:13" x14ac:dyDescent="0.2">
      <c r="E80" s="4"/>
      <c r="F80" s="4"/>
      <c r="G80" s="4"/>
      <c r="H80" s="4"/>
      <c r="I80" s="4"/>
      <c r="J80" s="4"/>
    </row>
    <row r="81" spans="5:10" x14ac:dyDescent="0.2">
      <c r="E81" s="4"/>
      <c r="F81" s="7"/>
      <c r="G81" s="7"/>
      <c r="H81" s="7"/>
      <c r="I81" s="7"/>
      <c r="J81" s="7"/>
    </row>
    <row r="82" spans="5:10" x14ac:dyDescent="0.2">
      <c r="E82" s="4"/>
    </row>
    <row r="83" spans="5:10" x14ac:dyDescent="0.2">
      <c r="E83" s="4"/>
    </row>
  </sheetData>
  <mergeCells count="25">
    <mergeCell ref="A2:J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K4"/>
    <mergeCell ref="E5:K5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2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29</v>
      </c>
    </row>
    <row r="2" spans="1:4" x14ac:dyDescent="0.2">
      <c r="A2" s="122" t="s">
        <v>30</v>
      </c>
      <c r="B2" s="122"/>
      <c r="C2" s="122"/>
      <c r="D2" s="122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31</v>
      </c>
      <c r="C4" s="19" t="s">
        <v>32</v>
      </c>
      <c r="D4" s="19" t="s">
        <v>33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1" t="s">
        <v>36</v>
      </c>
      <c r="B6" s="121"/>
      <c r="C6" s="121"/>
      <c r="D6" s="121"/>
    </row>
    <row r="7" spans="1:4" x14ac:dyDescent="0.2">
      <c r="A7" s="121" t="s">
        <v>37</v>
      </c>
      <c r="B7" s="121"/>
      <c r="C7" s="121"/>
      <c r="D7" s="121"/>
    </row>
    <row r="8" spans="1:4" ht="132" customHeight="1" x14ac:dyDescent="0.2">
      <c r="A8" s="21" t="s">
        <v>34</v>
      </c>
      <c r="B8" s="22" t="s">
        <v>38</v>
      </c>
      <c r="C8" s="22" t="s">
        <v>86</v>
      </c>
      <c r="D8" s="22"/>
    </row>
    <row r="9" spans="1:4" x14ac:dyDescent="0.2">
      <c r="A9" s="121" t="s">
        <v>40</v>
      </c>
      <c r="B9" s="121"/>
      <c r="C9" s="121"/>
      <c r="D9" s="121"/>
    </row>
    <row r="10" spans="1:4" ht="96.75" customHeight="1" x14ac:dyDescent="0.2">
      <c r="A10" s="21" t="s">
        <v>35</v>
      </c>
      <c r="B10" s="22" t="s">
        <v>39</v>
      </c>
      <c r="C10" s="22" t="s">
        <v>85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G22" sqref="G22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7.85546875" customWidth="1"/>
    <col min="12" max="12" width="9.5703125" customWidth="1"/>
    <col min="13" max="13" width="13.7109375" customWidth="1"/>
    <col min="14" max="14" width="12.7109375" customWidth="1"/>
  </cols>
  <sheetData>
    <row r="1" spans="1:14" ht="15.75" x14ac:dyDescent="0.25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14" ht="15.75" x14ac:dyDescent="0.25">
      <c r="A2" s="131" t="s">
        <v>42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4" ht="35.25" customHeight="1" x14ac:dyDescent="0.2">
      <c r="A3" s="130" t="s">
        <v>103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6"/>
      <c r="L4" s="26"/>
      <c r="M4" s="26"/>
    </row>
    <row r="5" spans="1:14" ht="21.75" customHeight="1" x14ac:dyDescent="0.2">
      <c r="A5" s="132" t="s">
        <v>43</v>
      </c>
      <c r="B5" s="132" t="s">
        <v>44</v>
      </c>
      <c r="C5" s="132" t="s">
        <v>45</v>
      </c>
      <c r="D5" s="132" t="s">
        <v>46</v>
      </c>
      <c r="E5" s="132" t="s">
        <v>47</v>
      </c>
      <c r="F5" s="132" t="s">
        <v>101</v>
      </c>
      <c r="G5" s="132" t="s">
        <v>48</v>
      </c>
      <c r="H5" s="123" t="s">
        <v>49</v>
      </c>
      <c r="I5" s="124"/>
      <c r="J5" s="124"/>
      <c r="K5" s="124"/>
      <c r="L5" s="125"/>
      <c r="M5" s="132" t="s">
        <v>50</v>
      </c>
      <c r="N5" s="132" t="s">
        <v>51</v>
      </c>
    </row>
    <row r="6" spans="1:14" ht="15.75" x14ac:dyDescent="0.2">
      <c r="A6" s="133"/>
      <c r="B6" s="133"/>
      <c r="C6" s="133"/>
      <c r="D6" s="133"/>
      <c r="E6" s="133"/>
      <c r="F6" s="133"/>
      <c r="G6" s="133"/>
      <c r="H6" s="135" t="s">
        <v>0</v>
      </c>
      <c r="I6" s="126"/>
      <c r="J6" s="127"/>
      <c r="K6" s="127"/>
      <c r="L6" s="128"/>
      <c r="M6" s="133"/>
      <c r="N6" s="133"/>
    </row>
    <row r="7" spans="1:14" ht="50.25" customHeight="1" x14ac:dyDescent="0.2">
      <c r="A7" s="134"/>
      <c r="B7" s="134"/>
      <c r="C7" s="134"/>
      <c r="D7" s="134"/>
      <c r="E7" s="134"/>
      <c r="F7" s="134"/>
      <c r="G7" s="134"/>
      <c r="H7" s="135"/>
      <c r="I7" s="82" t="s">
        <v>53</v>
      </c>
      <c r="J7" s="82" t="s">
        <v>89</v>
      </c>
      <c r="K7" s="82" t="s">
        <v>94</v>
      </c>
      <c r="L7" s="82" t="s">
        <v>104</v>
      </c>
      <c r="M7" s="134"/>
      <c r="N7" s="134"/>
    </row>
    <row r="8" spans="1:14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58">
        <v>11</v>
      </c>
      <c r="L8" s="58">
        <v>12</v>
      </c>
      <c r="M8" s="27">
        <v>13</v>
      </c>
      <c r="N8" s="27">
        <v>14</v>
      </c>
    </row>
    <row r="9" spans="1:14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3"/>
      <c r="K9" s="31"/>
      <c r="L9" s="51"/>
      <c r="M9" s="30"/>
      <c r="N9" s="34"/>
    </row>
    <row r="10" spans="1:14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51"/>
      <c r="L10" s="51"/>
      <c r="M10" s="30"/>
      <c r="N10" s="34"/>
    </row>
    <row r="11" spans="1:14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59"/>
      <c r="L11" s="59"/>
      <c r="M11" s="32"/>
      <c r="N11" s="34"/>
    </row>
  </sheetData>
  <mergeCells count="15">
    <mergeCell ref="H5:L5"/>
    <mergeCell ref="I6:L6"/>
    <mergeCell ref="A1:N1"/>
    <mergeCell ref="A3:N3"/>
    <mergeCell ref="A2:M2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9" t="s">
        <v>54</v>
      </c>
      <c r="B1" s="129"/>
      <c r="C1" s="129"/>
      <c r="D1" s="129"/>
      <c r="E1" s="129"/>
      <c r="F1" s="129"/>
      <c r="G1" s="129"/>
    </row>
    <row r="2" spans="1:7" ht="15.75" x14ac:dyDescent="0.25">
      <c r="A2" s="131" t="s">
        <v>55</v>
      </c>
      <c r="B2" s="131"/>
      <c r="C2" s="131"/>
      <c r="D2" s="131"/>
      <c r="E2" s="131"/>
      <c r="F2" s="131"/>
      <c r="G2" s="131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56</v>
      </c>
      <c r="B4" s="46" t="s">
        <v>61</v>
      </c>
      <c r="C4" s="46" t="s">
        <v>45</v>
      </c>
      <c r="D4" s="46" t="s">
        <v>57</v>
      </c>
      <c r="E4" s="46" t="s">
        <v>58</v>
      </c>
      <c r="F4" s="46" t="s">
        <v>59</v>
      </c>
      <c r="G4" s="46" t="s">
        <v>60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9" t="s">
        <v>62</v>
      </c>
      <c r="B1" s="129"/>
      <c r="C1" s="129"/>
      <c r="D1" s="129"/>
    </row>
    <row r="2" spans="1:4" ht="15.75" x14ac:dyDescent="0.25">
      <c r="A2" s="131" t="s">
        <v>63</v>
      </c>
      <c r="B2" s="131"/>
      <c r="C2" s="131"/>
      <c r="D2" s="131"/>
    </row>
    <row r="3" spans="1:4" ht="15.75" x14ac:dyDescent="0.25">
      <c r="A3" s="136" t="s">
        <v>64</v>
      </c>
      <c r="B3" s="136"/>
      <c r="C3" s="136"/>
      <c r="D3" s="136"/>
    </row>
    <row r="4" spans="1:4" ht="15.75" x14ac:dyDescent="0.25">
      <c r="A4" s="131" t="s">
        <v>65</v>
      </c>
      <c r="B4" s="131"/>
      <c r="C4" s="131"/>
      <c r="D4" s="131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56</v>
      </c>
      <c r="B6" s="55" t="s">
        <v>68</v>
      </c>
      <c r="C6" s="55" t="s">
        <v>66</v>
      </c>
      <c r="D6" s="55" t="s">
        <v>67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9" t="s">
        <v>69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5.75" x14ac:dyDescent="0.25">
      <c r="A2" s="131" t="s">
        <v>70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5.75" x14ac:dyDescent="0.2">
      <c r="A3" s="130" t="s">
        <v>71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32" t="s">
        <v>56</v>
      </c>
      <c r="B5" s="132" t="s">
        <v>72</v>
      </c>
      <c r="C5" s="132" t="s">
        <v>73</v>
      </c>
      <c r="D5" s="132" t="s">
        <v>74</v>
      </c>
      <c r="E5" s="132" t="s">
        <v>75</v>
      </c>
      <c r="F5" s="135" t="s">
        <v>76</v>
      </c>
      <c r="G5" s="135"/>
      <c r="H5" s="135"/>
      <c r="I5" s="135"/>
      <c r="J5" s="135"/>
    </row>
    <row r="6" spans="1:10" ht="15.75" x14ac:dyDescent="0.2">
      <c r="A6" s="133"/>
      <c r="B6" s="133"/>
      <c r="C6" s="133"/>
      <c r="D6" s="133"/>
      <c r="E6" s="133"/>
      <c r="F6" s="135" t="s">
        <v>0</v>
      </c>
      <c r="G6" s="135" t="s">
        <v>52</v>
      </c>
      <c r="H6" s="135"/>
      <c r="I6" s="135"/>
      <c r="J6" s="135"/>
    </row>
    <row r="7" spans="1:10" ht="31.5" x14ac:dyDescent="0.2">
      <c r="A7" s="134"/>
      <c r="B7" s="134"/>
      <c r="C7" s="134"/>
      <c r="D7" s="134"/>
      <c r="E7" s="134"/>
      <c r="F7" s="135"/>
      <c r="G7" s="57" t="s">
        <v>77</v>
      </c>
      <c r="H7" s="57" t="s">
        <v>77</v>
      </c>
      <c r="I7" s="57" t="s">
        <v>77</v>
      </c>
      <c r="J7" s="57" t="s">
        <v>78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Normal="100" workbookViewId="0">
      <selection activeCell="E24" sqref="E24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8" width="10.85546875" customWidth="1"/>
    <col min="9" max="9" width="14.140625" customWidth="1"/>
    <col min="10" max="10" width="32.140625" customWidth="1"/>
    <col min="11" max="11" width="9.140625" customWidth="1"/>
  </cols>
  <sheetData>
    <row r="1" spans="1:10" ht="15" x14ac:dyDescent="0.25">
      <c r="A1" s="63"/>
      <c r="B1" s="63"/>
      <c r="C1" s="63"/>
      <c r="D1" s="63"/>
      <c r="E1" s="63"/>
      <c r="F1" s="63"/>
      <c r="G1" s="63"/>
      <c r="H1" s="63"/>
      <c r="I1" s="63"/>
      <c r="J1" s="71" t="s">
        <v>79</v>
      </c>
    </row>
    <row r="2" spans="1:10" x14ac:dyDescent="0.2">
      <c r="A2" s="137" t="s">
        <v>80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" x14ac:dyDescent="0.25">
      <c r="A4" s="63"/>
      <c r="B4" s="70"/>
      <c r="C4" s="63"/>
      <c r="D4" s="63"/>
      <c r="E4" s="63"/>
      <c r="F4" s="63"/>
      <c r="G4" s="63"/>
      <c r="H4" s="63"/>
      <c r="I4" s="63"/>
      <c r="J4" s="63"/>
    </row>
    <row r="5" spans="1:10" ht="15" customHeight="1" x14ac:dyDescent="0.2">
      <c r="A5" s="140" t="s">
        <v>81</v>
      </c>
      <c r="B5" s="140" t="s">
        <v>82</v>
      </c>
      <c r="C5" s="140" t="s">
        <v>83</v>
      </c>
      <c r="D5" s="141"/>
      <c r="E5" s="142"/>
      <c r="F5" s="142"/>
      <c r="G5" s="142"/>
      <c r="H5" s="142"/>
      <c r="I5" s="143"/>
      <c r="J5" s="138" t="s">
        <v>84</v>
      </c>
    </row>
    <row r="6" spans="1:10" ht="81" customHeight="1" x14ac:dyDescent="0.2">
      <c r="A6" s="140"/>
      <c r="B6" s="140"/>
      <c r="C6" s="140"/>
      <c r="D6" s="65" t="s">
        <v>17</v>
      </c>
      <c r="E6" s="65" t="s">
        <v>18</v>
      </c>
      <c r="F6" s="65" t="s">
        <v>90</v>
      </c>
      <c r="G6" s="83" t="s">
        <v>95</v>
      </c>
      <c r="H6" s="74" t="s">
        <v>105</v>
      </c>
      <c r="I6" s="65" t="s">
        <v>106</v>
      </c>
      <c r="J6" s="139"/>
    </row>
    <row r="7" spans="1:10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6">
        <v>8</v>
      </c>
      <c r="I7" s="65">
        <v>9</v>
      </c>
      <c r="J7" s="67">
        <v>10</v>
      </c>
    </row>
    <row r="8" spans="1:10" ht="35.450000000000003" customHeight="1" x14ac:dyDescent="0.2">
      <c r="A8" s="65"/>
      <c r="B8" s="64"/>
      <c r="C8" s="68"/>
      <c r="D8" s="69"/>
      <c r="E8" s="69"/>
      <c r="F8" s="69"/>
      <c r="G8" s="69"/>
      <c r="H8" s="69"/>
      <c r="I8" s="68"/>
      <c r="J8" s="68"/>
    </row>
    <row r="9" spans="1:10" ht="42" customHeight="1" x14ac:dyDescent="0.2">
      <c r="A9" s="65"/>
      <c r="B9" s="64"/>
      <c r="C9" s="68"/>
      <c r="D9" s="69"/>
      <c r="E9" s="69"/>
      <c r="F9" s="69"/>
      <c r="G9" s="69"/>
      <c r="H9" s="69"/>
      <c r="I9" s="68"/>
      <c r="J9" s="68"/>
    </row>
  </sheetData>
  <mergeCells count="6">
    <mergeCell ref="A2:J3"/>
    <mergeCell ref="J5:J6"/>
    <mergeCell ref="A5:A6"/>
    <mergeCell ref="B5:B6"/>
    <mergeCell ref="C5:C6"/>
    <mergeCell ref="D5:I5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2024-12-10T09:31:45Z</cp:lastPrinted>
  <dcterms:created xsi:type="dcterms:W3CDTF">1996-10-08T23:32:33Z</dcterms:created>
  <dcterms:modified xsi:type="dcterms:W3CDTF">2024-12-19T10:33:16Z</dcterms:modified>
</cp:coreProperties>
</file>