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Сайт\Для размещения на САЙТЕ\225-п от 10.02.2025\"/>
    </mc:Choice>
  </mc:AlternateContent>
  <bookViews>
    <workbookView xWindow="0" yWindow="0" windowWidth="28800" windowHeight="12435"/>
  </bookViews>
  <sheets>
    <sheet name="Приложение к пост. 641-п" sheetId="1" r:id="rId1"/>
  </sheets>
  <definedNames>
    <definedName name="_xlnm.Print_Area" localSheetId="0">'Приложение к пост. 641-п'!$A$1:$F$175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5" i="1" l="1"/>
  <c r="C175" i="1" l="1"/>
  <c r="D174" i="1"/>
  <c r="D173" i="1"/>
  <c r="D172" i="1"/>
  <c r="D171" i="1"/>
  <c r="D170" i="1"/>
  <c r="D169" i="1"/>
  <c r="D168" i="1"/>
  <c r="D167" i="1"/>
  <c r="D166" i="1"/>
  <c r="D164" i="1"/>
  <c r="D163" i="1"/>
  <c r="D162" i="1"/>
  <c r="D161" i="1"/>
  <c r="D160" i="1"/>
  <c r="D159" i="1"/>
  <c r="D158" i="1"/>
  <c r="D157" i="1"/>
  <c r="D156" i="1"/>
  <c r="D155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6" i="1"/>
  <c r="D95" i="1"/>
  <c r="D94" i="1"/>
  <c r="D93" i="1"/>
  <c r="D92" i="1"/>
  <c r="D91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D21" i="1"/>
  <c r="D20" i="1"/>
  <c r="D19" i="1"/>
  <c r="D18" i="1"/>
  <c r="D17" i="1"/>
  <c r="D16" i="1"/>
  <c r="D15" i="1"/>
  <c r="D14" i="1"/>
  <c r="D13" i="1"/>
  <c r="A13" i="1"/>
  <c r="A14" i="1" s="1"/>
  <c r="A15" i="1" s="1"/>
  <c r="A16" i="1" s="1"/>
  <c r="A17" i="1" s="1"/>
  <c r="A18" i="1" s="1"/>
  <c r="A19" i="1" s="1"/>
  <c r="A20" i="1" s="1"/>
  <c r="D12" i="1"/>
  <c r="D11" i="1"/>
  <c r="A11" i="1"/>
  <c r="A12" i="1" s="1"/>
  <c r="D10" i="1"/>
  <c r="A10" i="1"/>
  <c r="D9" i="1"/>
  <c r="D8" i="1"/>
  <c r="D7" i="1"/>
  <c r="A7" i="1"/>
  <c r="A8" i="1" s="1"/>
  <c r="D6" i="1"/>
  <c r="F175" i="1" l="1"/>
  <c r="G175" i="1" s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H107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H88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S40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<sst xmlns="http://schemas.openxmlformats.org/spreadsheetml/2006/main" count="347" uniqueCount="347">
  <si>
    <t xml:space="preserve">Перечень автомобильных дорог общего пользования местного значения                                                               городского поселения Пойковский  </t>
  </si>
  <si>
    <t>№</t>
  </si>
  <si>
    <t>Наименование улицы/автодороги/ проезда</t>
  </si>
  <si>
    <t>протяженность м.п.</t>
  </si>
  <si>
    <t>протяженность тыс.м.</t>
  </si>
  <si>
    <t>Идентификационный номер</t>
  </si>
  <si>
    <t>1</t>
  </si>
  <si>
    <t>Автодорога улица 1.(ул.Северная)</t>
  </si>
  <si>
    <t>71-818-157 ОП МП 001</t>
  </si>
  <si>
    <t>Автодорога  улица 2. (ул.Нефтяников)</t>
  </si>
  <si>
    <t>71-818-157 ОП МП 002</t>
  </si>
  <si>
    <t xml:space="preserve">Автодорога ул.2/1 </t>
  </si>
  <si>
    <t>71-818-157 ОП МП 003</t>
  </si>
  <si>
    <t>Автодорога-Улица №2-КОСы</t>
  </si>
  <si>
    <t>71-818-157 ОП МП 004</t>
  </si>
  <si>
    <t>Автодорога  улица 3.(ул.Сибирская)</t>
  </si>
  <si>
    <t>71-818-157 ОП МП 005</t>
  </si>
  <si>
    <t>Автодорога улица 4. (ул.Олимпийская)</t>
  </si>
  <si>
    <t>71-818-157 ОП МП 006</t>
  </si>
  <si>
    <t xml:space="preserve">Автодорога  Улица-5 </t>
  </si>
  <si>
    <t>71-818-157 ОП МП 007</t>
  </si>
  <si>
    <t xml:space="preserve">Автодорога  Улица-6  </t>
  </si>
  <si>
    <t>71-818-157 ОП МП 008</t>
  </si>
  <si>
    <t>Автодорога  Улица-7 (ул. Центральная)</t>
  </si>
  <si>
    <t>71-818-157 ОП МП 009</t>
  </si>
  <si>
    <t xml:space="preserve">Автодорога -7а </t>
  </si>
  <si>
    <t>71-818-157 ОП МП 010</t>
  </si>
  <si>
    <t>Автодорога ул.8 (ул. Кедровая)</t>
  </si>
  <si>
    <t>71-818-157 ОП МП 011</t>
  </si>
  <si>
    <t xml:space="preserve">Автодорога ул.9 </t>
  </si>
  <si>
    <t>71-818-157 ОП МП 012</t>
  </si>
  <si>
    <t xml:space="preserve">Автомобильная дорога улица № 9/1 </t>
  </si>
  <si>
    <t>71-818-157 ОП МП 013</t>
  </si>
  <si>
    <t>Автодорога -10</t>
  </si>
  <si>
    <t>71-818-157 ОП МП 014</t>
  </si>
  <si>
    <t xml:space="preserve">Автодорога -11 </t>
  </si>
  <si>
    <t>71-818-157 ОП МП 015</t>
  </si>
  <si>
    <t xml:space="preserve">Автодорога -12           </t>
  </si>
  <si>
    <t>71-818-157 ОП МП 016</t>
  </si>
  <si>
    <t>Автодорога улица 13. (ул.Объездная)</t>
  </si>
  <si>
    <t>71-818-157 ОП МП 017</t>
  </si>
  <si>
    <t xml:space="preserve">Автодорога -14 </t>
  </si>
  <si>
    <t>71-818-157 ОП МП 018</t>
  </si>
  <si>
    <t xml:space="preserve">Автодорога ул.Строительная </t>
  </si>
  <si>
    <t>71-818-157 ОП МП 019</t>
  </si>
  <si>
    <t xml:space="preserve">Автодорога  ул.Строительная-1 </t>
  </si>
  <si>
    <t>71-818-157 ОП МП 020</t>
  </si>
  <si>
    <t xml:space="preserve">Автодорога  ул.Салымская </t>
  </si>
  <si>
    <t>71-818-157 ОП МП 021</t>
  </si>
  <si>
    <t xml:space="preserve">Автодорога  ул.Березовая </t>
  </si>
  <si>
    <t>71-818-157 ОП МП 022</t>
  </si>
  <si>
    <t xml:space="preserve">Автодорога  ул.Геологов </t>
  </si>
  <si>
    <t>71-818-157 ОП МП 023</t>
  </si>
  <si>
    <t xml:space="preserve">Автодорога  ул.Лесная </t>
  </si>
  <si>
    <t>71-818-157 ОП МП 024</t>
  </si>
  <si>
    <t>Автодорога  ул.Солнечная</t>
  </si>
  <si>
    <t>71-818-157 ОП МП 025</t>
  </si>
  <si>
    <t xml:space="preserve">Автодорога  ул.Спортивная </t>
  </si>
  <si>
    <t>71-818-157 ОП МП 026</t>
  </si>
  <si>
    <t xml:space="preserve">Автодорога  ул.Транспортников </t>
  </si>
  <si>
    <t>71-818-157 ОП МП 027</t>
  </si>
  <si>
    <t xml:space="preserve">Автодорога  ул.Энтузиастов </t>
  </si>
  <si>
    <t>71-818-157 ОП МП 028</t>
  </si>
  <si>
    <t xml:space="preserve">Автодорога ул.Автомобилистов </t>
  </si>
  <si>
    <t>71-818-157 ОП МП 029</t>
  </si>
  <si>
    <t xml:space="preserve">Автодорога ул.Мира </t>
  </si>
  <si>
    <t>71-818-157 ОП МП 030</t>
  </si>
  <si>
    <t xml:space="preserve">Автодорога ул.Байкальская </t>
  </si>
  <si>
    <t>71-818-157 ОП МП 031</t>
  </si>
  <si>
    <t xml:space="preserve">Автодорога ул.Бамовская  </t>
  </si>
  <si>
    <t>71-818-157 ОП МП 032</t>
  </si>
  <si>
    <t>Улица Береговая</t>
  </si>
  <si>
    <t>71-818-157 ОП МП 033</t>
  </si>
  <si>
    <t>Автодорога "Новая федеральная дорога-кладбище"</t>
  </si>
  <si>
    <t>71-818-157 ОП МП 034</t>
  </si>
  <si>
    <t>ИТОГО</t>
  </si>
  <si>
    <t>Проезд 1/1</t>
  </si>
  <si>
    <t>71-818-157 ОП МП 035</t>
  </si>
  <si>
    <t>Проезд 1/2</t>
  </si>
  <si>
    <t>71-818-157 ОП МП 036</t>
  </si>
  <si>
    <t>Проезд 1/2а</t>
  </si>
  <si>
    <t>71-818-157 ОП МП 037</t>
  </si>
  <si>
    <t>Проезд 1/3</t>
  </si>
  <si>
    <t>71-818-157 ОП МП 038</t>
  </si>
  <si>
    <t>Автодорога -Проезд-1/4</t>
  </si>
  <si>
    <t>71-818-157 ОП МП 039</t>
  </si>
  <si>
    <t>Проезд 1/5</t>
  </si>
  <si>
    <t>71-818-157 ОП МП 040</t>
  </si>
  <si>
    <t>Проезд 1/6</t>
  </si>
  <si>
    <t>71-818-157 ОП МП 041</t>
  </si>
  <si>
    <t xml:space="preserve">Автодорога -Проезд-1/7 </t>
  </si>
  <si>
    <t>71-818-157 ОП МП 042</t>
  </si>
  <si>
    <t xml:space="preserve">Автодорога -Проезд-1/8 </t>
  </si>
  <si>
    <t>71-818-157 ОП МП 043</t>
  </si>
  <si>
    <t>Проезд 1/9</t>
  </si>
  <si>
    <t>71-818-157 ОП МП 044</t>
  </si>
  <si>
    <t>Проезд 1/10</t>
  </si>
  <si>
    <t>71-818-157 ОП МП 045</t>
  </si>
  <si>
    <t>Проезд 1/12</t>
  </si>
  <si>
    <t>71-818-157 ОП МП 046</t>
  </si>
  <si>
    <t>Проезд 1/13</t>
  </si>
  <si>
    <t>71-818-157 ОП МП 047</t>
  </si>
  <si>
    <t>Проезд 1/14</t>
  </si>
  <si>
    <t>71-818-157 ОП МП 048</t>
  </si>
  <si>
    <t>Автодорога -Проезд-1/15</t>
  </si>
  <si>
    <t>71-818-157 ОП МП 049</t>
  </si>
  <si>
    <t>Автодорога -Проезд-1/16</t>
  </si>
  <si>
    <t>71-818-157 ОП МП 050</t>
  </si>
  <si>
    <t>Проезд 1/17а,б</t>
  </si>
  <si>
    <t>71-818-157 ОП МП 051</t>
  </si>
  <si>
    <t>Проезд 1/18</t>
  </si>
  <si>
    <t>71-818-157 ОП МП 052</t>
  </si>
  <si>
    <t>Проезд 1/19</t>
  </si>
  <si>
    <t>71-818-157 ОП МП 053</t>
  </si>
  <si>
    <t>Проезд 1/20</t>
  </si>
  <si>
    <t>71-818-157 ОП МП 054</t>
  </si>
  <si>
    <t>Проезд 1/21</t>
  </si>
  <si>
    <t>71-818-157 ОП МП 055</t>
  </si>
  <si>
    <t>Проезд 1/22</t>
  </si>
  <si>
    <t>71-818-157 ОП МП 056</t>
  </si>
  <si>
    <t>Проезд 1/23</t>
  </si>
  <si>
    <t>71-818-157 ОП МП 057</t>
  </si>
  <si>
    <t>Проезд 1/24</t>
  </si>
  <si>
    <t>71-818-157 ОП МП 058</t>
  </si>
  <si>
    <t>Проезд 1/25</t>
  </si>
  <si>
    <t>71-818-157 ОП МП 059</t>
  </si>
  <si>
    <t>Проезд 1/26</t>
  </si>
  <si>
    <t>71-818-157 ОП МП 060</t>
  </si>
  <si>
    <t>Проезд 1/35</t>
  </si>
  <si>
    <t>71-818-157 ОП МП 061</t>
  </si>
  <si>
    <t xml:space="preserve">Автодорога -Проезд-2/1 </t>
  </si>
  <si>
    <t>71-818-157 ОП МП 062</t>
  </si>
  <si>
    <t>Проезд №2/1а</t>
  </si>
  <si>
    <t>71-818-157 ОП МП 063</t>
  </si>
  <si>
    <t>Проезд 2/2</t>
  </si>
  <si>
    <t>71-818-157 ОП МП 064</t>
  </si>
  <si>
    <t>Проезд 2/3</t>
  </si>
  <si>
    <t>71-818-157 ОП МП 065</t>
  </si>
  <si>
    <t>Проезд 2/4</t>
  </si>
  <si>
    <t>71-818-157 ОП МП 066</t>
  </si>
  <si>
    <t>Проезд 2/5</t>
  </si>
  <si>
    <t>71-818-157 ОП МП 067</t>
  </si>
  <si>
    <t>Проезд 2/8</t>
  </si>
  <si>
    <t>71-818-157 ОП МП 068</t>
  </si>
  <si>
    <t>Проезд 2/8а</t>
  </si>
  <si>
    <t>71-818-157 ОП МП 069</t>
  </si>
  <si>
    <t>Проезд №2/8б</t>
  </si>
  <si>
    <t>71-818-157 ОП МП 070</t>
  </si>
  <si>
    <t>Проезд 2/9</t>
  </si>
  <si>
    <t>71-818-157 ОП МП 071</t>
  </si>
  <si>
    <t>Проезд №2/10</t>
  </si>
  <si>
    <t>71-818-157 ОП МП 072</t>
  </si>
  <si>
    <t>Проезд №2/11</t>
  </si>
  <si>
    <t>71-818-157 ОП МП 073</t>
  </si>
  <si>
    <t>Проезд 2/12а,б</t>
  </si>
  <si>
    <t>71-818-157 ОП МП 074</t>
  </si>
  <si>
    <t>Проезд 2/13</t>
  </si>
  <si>
    <t>71-818-157 ОП МП 075</t>
  </si>
  <si>
    <t>Проезд 2/14</t>
  </si>
  <si>
    <t>71-818-157 ОП МП 076</t>
  </si>
  <si>
    <t>Проезд 2/16</t>
  </si>
  <si>
    <t>71-818-157 ОП МП 077</t>
  </si>
  <si>
    <t>Автодорога -Проезд-3/2</t>
  </si>
  <si>
    <t>71-818-157 ОП МП 078</t>
  </si>
  <si>
    <t>Автодорога-Проезд № 3/3</t>
  </si>
  <si>
    <t>71-818-157 ОП МП 079</t>
  </si>
  <si>
    <t>Проезд 3/3а</t>
  </si>
  <si>
    <t>71-818-157 ОП МП 080</t>
  </si>
  <si>
    <t xml:space="preserve">Автодорога -Проезд-3/4 </t>
  </si>
  <si>
    <t>71-818-157 ОП МП 081</t>
  </si>
  <si>
    <t>Автодорога-Проезд № 3/4а</t>
  </si>
  <si>
    <t>71-818-157 ОП МП 082</t>
  </si>
  <si>
    <t>Проезд 3/5</t>
  </si>
  <si>
    <t>71-818-157 ОП МП 083</t>
  </si>
  <si>
    <t xml:space="preserve">Автодорога -Проезд-3/7 </t>
  </si>
  <si>
    <t>71-818-157 ОП МП 084</t>
  </si>
  <si>
    <t>Автодорога-Проезд № 3/14</t>
  </si>
  <si>
    <t>71-818-157 ОП МП 085</t>
  </si>
  <si>
    <t>Проезд 3/15</t>
  </si>
  <si>
    <t>71-818-157 ОП МП 086</t>
  </si>
  <si>
    <t>Проезд №3/16</t>
  </si>
  <si>
    <t>71-818-157 ОП МП 087</t>
  </si>
  <si>
    <t>Проезд 3/17</t>
  </si>
  <si>
    <t>71-818-157 ОП МП 088</t>
  </si>
  <si>
    <t>Проезд 3/18</t>
  </si>
  <si>
    <t>71-818-157 ОП МП 089</t>
  </si>
  <si>
    <t>Проезд 3/19</t>
  </si>
  <si>
    <t>71-818-157 ОП МП 090</t>
  </si>
  <si>
    <t>Проезд 3/20</t>
  </si>
  <si>
    <t>71-818-157 ОП МП 091</t>
  </si>
  <si>
    <t>Проезд 3/21</t>
  </si>
  <si>
    <t>71-818-157 ОП МП 092</t>
  </si>
  <si>
    <t>Проезд 3/22</t>
  </si>
  <si>
    <t>71-818-157 ОП МП 093</t>
  </si>
  <si>
    <t>Проезд №3/23</t>
  </si>
  <si>
    <t>71-818-157 ОП МП 094</t>
  </si>
  <si>
    <t>Автодорога-Проезд № 3/24</t>
  </si>
  <si>
    <t>71-818-157 ОП МП 095</t>
  </si>
  <si>
    <t xml:space="preserve">Автодорога -Проезд-4/1 </t>
  </si>
  <si>
    <t>71-818-157 ОП МП 096</t>
  </si>
  <si>
    <t xml:space="preserve">Автодорога -Проезд-4/2 </t>
  </si>
  <si>
    <t>71-818-157 ОП МП 097</t>
  </si>
  <si>
    <t xml:space="preserve">Автодорога -Проезд-4/3 </t>
  </si>
  <si>
    <t>71-818-157 ОП МП 098</t>
  </si>
  <si>
    <t xml:space="preserve">Автодорога -Проезд-4/4 </t>
  </si>
  <si>
    <t>71-818-157 ОП МП 099</t>
  </si>
  <si>
    <t>Автодорога -Проезд-4/5</t>
  </si>
  <si>
    <t>71-818-157 ОП МП 100</t>
  </si>
  <si>
    <t>Проезд 4/6</t>
  </si>
  <si>
    <t>71-818-157 ОП МП 101</t>
  </si>
  <si>
    <t>Проезд № 4/8</t>
  </si>
  <si>
    <t>71-818-157 ОП МП 102</t>
  </si>
  <si>
    <t>Проезд № 4/9</t>
  </si>
  <si>
    <t>71-818-157 ОП МП 103</t>
  </si>
  <si>
    <t>Проезд № 4/10</t>
  </si>
  <si>
    <t>71-818-157 ОП МП 104</t>
  </si>
  <si>
    <t>Проезд № 4/11</t>
  </si>
  <si>
    <t>71-818-157 ОП МП 105</t>
  </si>
  <si>
    <t>Проезд 4/12</t>
  </si>
  <si>
    <t>71-818-157 ОП МП 106</t>
  </si>
  <si>
    <t>Проезд №5/5</t>
  </si>
  <si>
    <t>71-818-157 ОП МП 107</t>
  </si>
  <si>
    <t>Проезд 5/6</t>
  </si>
  <si>
    <t>71-818-157 ОП МП 108</t>
  </si>
  <si>
    <t>Проезд 6/2</t>
  </si>
  <si>
    <t>71-818-157 ОП МП 109</t>
  </si>
  <si>
    <t>Проезд 6/3</t>
  </si>
  <si>
    <t>71-818-157 ОП МП 110</t>
  </si>
  <si>
    <t>Автодорога -Проезд 7/1</t>
  </si>
  <si>
    <t>71-818-157 ОП МП 111</t>
  </si>
  <si>
    <t>Автодорога -Проезд 7/2</t>
  </si>
  <si>
    <t>71-818-157 ОП МП 112</t>
  </si>
  <si>
    <t xml:space="preserve">Автодорога -Проезд-7/3 </t>
  </si>
  <si>
    <t>71-818-157 ОП МП 113</t>
  </si>
  <si>
    <t>Проезд 7/4</t>
  </si>
  <si>
    <t>71-818-157 ОП МП 114</t>
  </si>
  <si>
    <t xml:space="preserve">Автодорога -Проезд-7/5 </t>
  </si>
  <si>
    <t>71-818-157 ОП МП 115</t>
  </si>
  <si>
    <t xml:space="preserve">Автодорога -Проезд-7/6 </t>
  </si>
  <si>
    <t>71-818-157 ОП МП 116</t>
  </si>
  <si>
    <t xml:space="preserve">Автодорога -Проезд 7/7 </t>
  </si>
  <si>
    <t>71-818-157 ОП МП 117</t>
  </si>
  <si>
    <t>Проезд 7/8</t>
  </si>
  <si>
    <t>71-818-157 ОП МП 118</t>
  </si>
  <si>
    <t>Проезд 7/9</t>
  </si>
  <si>
    <t>71-818-157 ОП МП 119</t>
  </si>
  <si>
    <t>Автодорога-Проезд № 7/10</t>
  </si>
  <si>
    <t>71-818-157 ОП МП 120</t>
  </si>
  <si>
    <t>Проезд № 7/12</t>
  </si>
  <si>
    <t>71-818-157 ОП МП 121</t>
  </si>
  <si>
    <t>Проезд 7/13</t>
  </si>
  <si>
    <t>71-818-157 ОП МП 122</t>
  </si>
  <si>
    <t>Проезд 7/14</t>
  </si>
  <si>
    <t>71-818-157 ОП МП 123</t>
  </si>
  <si>
    <t>Проезд 7/15</t>
  </si>
  <si>
    <t>71-818-157 ОП МП 124</t>
  </si>
  <si>
    <t>Проезд 7/16</t>
  </si>
  <si>
    <t>71-818-157 ОП МП 125</t>
  </si>
  <si>
    <t>Проезд 7/17</t>
  </si>
  <si>
    <t>71-818-157 ОП МП 126</t>
  </si>
  <si>
    <t>Проезд 7а/1</t>
  </si>
  <si>
    <t>71-818-157 ОП МП 127</t>
  </si>
  <si>
    <t>Проезд 7а/2</t>
  </si>
  <si>
    <t>71-818-157 ОП МП 128</t>
  </si>
  <si>
    <t>Проезд №7а/3</t>
  </si>
  <si>
    <t>71-818-157 ОП МП 129</t>
  </si>
  <si>
    <t>Проезд №7а/4</t>
  </si>
  <si>
    <t>71-818-157 ОП МП 130</t>
  </si>
  <si>
    <t>Пожарный проезд 7 мкр.</t>
  </si>
  <si>
    <t>71-818-157 ОП МП 131</t>
  </si>
  <si>
    <t>Проезды № 8/1, № 8/2, № 8/3</t>
  </si>
  <si>
    <t>71-818-157 ОП МП 132</t>
  </si>
  <si>
    <t>Проезд 9/2</t>
  </si>
  <si>
    <t>71-818-157 ОП МП 133</t>
  </si>
  <si>
    <t>Проезд Д1</t>
  </si>
  <si>
    <t>71-818-157 ОП МП 134</t>
  </si>
  <si>
    <t>Проезд Д2</t>
  </si>
  <si>
    <t>71-818-157 ОП МП 135</t>
  </si>
  <si>
    <t>Проезд Д3</t>
  </si>
  <si>
    <t>71-818-157 ОП МП 136</t>
  </si>
  <si>
    <t>Проезд Б/1</t>
  </si>
  <si>
    <t>71-818-157 ОП МП 137</t>
  </si>
  <si>
    <t>Проезд Б/2</t>
  </si>
  <si>
    <t>71-818-157 ОП МП 138</t>
  </si>
  <si>
    <t>Проезд Б/3</t>
  </si>
  <si>
    <t>71-818-157 ОП МП 139</t>
  </si>
  <si>
    <t>Проезд Б/4</t>
  </si>
  <si>
    <t>71-818-157 ОП МП 140</t>
  </si>
  <si>
    <t>Проезд Б/5</t>
  </si>
  <si>
    <t>71-818-157 ОП МП 141</t>
  </si>
  <si>
    <t>Проезд №Б6</t>
  </si>
  <si>
    <t>71-818-157 ОП МП 142</t>
  </si>
  <si>
    <t>Проезд Б/7</t>
  </si>
  <si>
    <t>71-818-157 ОП МП 143</t>
  </si>
  <si>
    <t>Проезд Б/8</t>
  </si>
  <si>
    <t>71-818-157 ОП МП 144</t>
  </si>
  <si>
    <t>Проезд Б/9</t>
  </si>
  <si>
    <t>71-818-157 ОП МП 145</t>
  </si>
  <si>
    <t>Проезд Б/10</t>
  </si>
  <si>
    <t>71-818-157 ОП МП 146</t>
  </si>
  <si>
    <t>Проезд Б/11</t>
  </si>
  <si>
    <t>71-818-157 ОП МП 147</t>
  </si>
  <si>
    <t>Автодорога-Проезд Коржавино № 3</t>
  </si>
  <si>
    <t>71-818-157 ОП МП 148</t>
  </si>
  <si>
    <t>Проезды Коржавино, участок № 4</t>
  </si>
  <si>
    <t>71-818-157 ОП МП 149</t>
  </si>
  <si>
    <t>Проезд Коржавино 5</t>
  </si>
  <si>
    <t>71-818-157 ОП МП 150</t>
  </si>
  <si>
    <t>Пожарный проезд №1</t>
  </si>
  <si>
    <t>71-818-157 ОП МП 151</t>
  </si>
  <si>
    <t>Пожарный проезд №2</t>
  </si>
  <si>
    <t>71-818-157 ОП МП 152</t>
  </si>
  <si>
    <t>Пожарный проезд №3</t>
  </si>
  <si>
    <t>71-818-157 ОП МП 153</t>
  </si>
  <si>
    <t>Проезд к спортзалу "Сибиряк"</t>
  </si>
  <si>
    <t>71-818-157 ОП МП 154</t>
  </si>
  <si>
    <t>Переулок Геологов</t>
  </si>
  <si>
    <t>71-818-157 ОП МП 155</t>
  </si>
  <si>
    <t>Проезд КПК "Югра"</t>
  </si>
  <si>
    <t>71-818-157 ОП МП 156</t>
  </si>
  <si>
    <t>Проезд к лыжной базе</t>
  </si>
  <si>
    <t>71-818-157 ОП МП 157</t>
  </si>
  <si>
    <t>Проезд БСБ</t>
  </si>
  <si>
    <t>71-818-157 ОП МП 158</t>
  </si>
  <si>
    <t>Проезд к д/с "Лесовичок"</t>
  </si>
  <si>
    <t>71-818-157 ОП МП 159</t>
  </si>
  <si>
    <t>Проезд мкр. Коржавино</t>
  </si>
  <si>
    <t>71-818-157 ОП МП 160</t>
  </si>
  <si>
    <t>Проезд (мкр. 7а к дому)</t>
  </si>
  <si>
    <t>71-818-157 ОП МП 161</t>
  </si>
  <si>
    <t>Проезды (мкр. Северный)</t>
  </si>
  <si>
    <t>71-818-157 ОП МП 162</t>
  </si>
  <si>
    <t>Автодорога 7а (участок1)</t>
  </si>
  <si>
    <t>71-818-157 ОП МП 163</t>
  </si>
  <si>
    <t>Автодорога ул.Шестая</t>
  </si>
  <si>
    <t>71-818-157 ОП МП 164</t>
  </si>
  <si>
    <t>Автодорога ул.Магистральная</t>
  </si>
  <si>
    <t>71-818-157 ОП МП 165</t>
  </si>
  <si>
    <t>Пожарный проезд № 4</t>
  </si>
  <si>
    <t>71-818-157 ОП МП 166</t>
  </si>
  <si>
    <t>Проезд 7/5а</t>
  </si>
  <si>
    <t>71-818-157 ОП МП 167</t>
  </si>
  <si>
    <t>Проезд 7/6а</t>
  </si>
  <si>
    <t>71-818-157 ОП МП 168</t>
  </si>
  <si>
    <t>Проезд 7/7а</t>
  </si>
  <si>
    <t>71-818-157 ОП МП 169</t>
  </si>
  <si>
    <t xml:space="preserve">                            Приложение №2
к постановлению Администрации
городского поселения Пойковский
№ 225-п от 10.02.2025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</si>
</sst>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5" fillId="4" borderId="6" xfId="0" applyNumberFormat="1" applyFont="1" applyFill="1" applyBorder="1" applyAlignment="1">
      <alignment horizontal="center" vertical="center" wrapText="1"/>
    </xf>
    <xf numFmtId="0" fontId="5" fillId="4" borderId="6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164" fontId="5" fillId="4" borderId="5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5"/>
  <sheetViews>
    <sheetView tabSelected="1" view="pageBreakPreview" zoomScale="95" zoomScaleNormal="100" zoomScaleSheetLayoutView="95" workbookViewId="0">
      <selection activeCell="D17" sqref="D17"/>
    </sheetView>
  </sheetViews>
  <sheetFormatPr defaultRowHeight="15.75" x14ac:dyDescent="0.25"/>
  <cols>
    <col min="1" max="1" width="4.85546875" style="1" customWidth="1"/>
    <col min="2" max="2" width="50.140625" style="1" customWidth="1"/>
    <col min="3" max="3" width="12" style="2" hidden="1" customWidth="1"/>
    <col min="4" max="4" width="10.140625" style="2" customWidth="1"/>
    <col min="5" max="5" width="24.42578125" style="1" customWidth="1"/>
    <col min="6" max="6" width="11.140625" style="1" hidden="1" customWidth="1"/>
    <col min="7" max="7" width="14" style="1" hidden="1" customWidth="1"/>
    <col min="8" max="15" width="2.28515625" style="1" customWidth="1"/>
    <col min="16" max="16384" width="9.140625" style="1"/>
  </cols>
  <sheetData>
    <row r="1" spans="1:7" ht="79.5" customHeight="1" x14ac:dyDescent="0.25">
      <c r="C1" s="40" t="s">
        <v>346</v>
      </c>
      <c r="D1" s="40"/>
      <c r="E1" s="40"/>
    </row>
    <row r="2" spans="1:7" ht="9.75" customHeight="1" x14ac:dyDescent="0.25">
      <c r="C2" s="29"/>
      <c r="D2" s="29"/>
      <c r="E2" s="29"/>
    </row>
    <row r="3" spans="1:7" ht="33" customHeight="1" x14ac:dyDescent="0.25">
      <c r="A3" s="37" t="s">
        <v>0</v>
      </c>
      <c r="B3" s="37"/>
      <c r="C3" s="37"/>
      <c r="D3" s="37"/>
      <c r="E3" s="37"/>
    </row>
    <row r="4" spans="1:7" ht="9.75" customHeight="1" thickBot="1" x14ac:dyDescent="0.3">
      <c r="A4" s="30"/>
      <c r="B4" s="30"/>
      <c r="C4" s="30"/>
      <c r="D4" s="30"/>
      <c r="E4" s="30"/>
    </row>
    <row r="5" spans="1:7" ht="48.75" customHeight="1" thickBot="1" x14ac:dyDescent="0.3">
      <c r="A5" s="3" t="s">
        <v>1</v>
      </c>
      <c r="B5" s="4" t="s">
        <v>2</v>
      </c>
      <c r="C5" s="5" t="s">
        <v>3</v>
      </c>
      <c r="D5" s="5" t="s">
        <v>4</v>
      </c>
      <c r="E5" s="6" t="s">
        <v>5</v>
      </c>
    </row>
    <row r="6" spans="1:7" s="13" customFormat="1" ht="18" customHeight="1" x14ac:dyDescent="0.25">
      <c r="A6" s="7" t="s">
        <v>6</v>
      </c>
      <c r="B6" s="8" t="s">
        <v>7</v>
      </c>
      <c r="C6" s="9">
        <v>1033</v>
      </c>
      <c r="D6" s="10">
        <f>C6/1000</f>
        <v>1.0329999999999999</v>
      </c>
      <c r="E6" s="11" t="s">
        <v>8</v>
      </c>
      <c r="F6" s="9">
        <v>1032.95</v>
      </c>
      <c r="G6" s="12">
        <f t="shared" ref="G6:G37" si="0">F6-C6</f>
        <v>-4.9999999999954525E-2</v>
      </c>
    </row>
    <row r="7" spans="1:7" s="13" customFormat="1" ht="18" customHeight="1" x14ac:dyDescent="0.25">
      <c r="A7" s="31">
        <f>A6+1</f>
        <v>2</v>
      </c>
      <c r="B7" s="14" t="s">
        <v>9</v>
      </c>
      <c r="C7" s="12">
        <v>2929</v>
      </c>
      <c r="D7" s="10">
        <f t="shared" ref="D7:D39" si="1">C7/1000</f>
        <v>2.9289999999999998</v>
      </c>
      <c r="E7" s="14" t="s">
        <v>10</v>
      </c>
      <c r="F7" s="12">
        <v>2903</v>
      </c>
      <c r="G7" s="12">
        <f t="shared" si="0"/>
        <v>-26</v>
      </c>
    </row>
    <row r="8" spans="1:7" s="13" customFormat="1" ht="21" hidden="1" customHeight="1" x14ac:dyDescent="0.25">
      <c r="A8" s="32">
        <f t="shared" ref="A8:A71" si="2">A7+1</f>
        <v>3</v>
      </c>
      <c r="B8" s="33" t="s">
        <v>11</v>
      </c>
      <c r="C8" s="34">
        <v>0</v>
      </c>
      <c r="D8" s="35">
        <f t="shared" si="1"/>
        <v>0</v>
      </c>
      <c r="E8" s="36" t="s">
        <v>12</v>
      </c>
      <c r="F8" s="12">
        <v>533.5</v>
      </c>
      <c r="G8" s="12">
        <f t="shared" si="0"/>
        <v>533.5</v>
      </c>
    </row>
    <row r="9" spans="1:7" s="13" customFormat="1" ht="18" customHeight="1" x14ac:dyDescent="0.25">
      <c r="A9" s="31">
        <v>3</v>
      </c>
      <c r="B9" s="14" t="s">
        <v>13</v>
      </c>
      <c r="C9" s="12">
        <v>959</v>
      </c>
      <c r="D9" s="10">
        <f t="shared" si="1"/>
        <v>0.95899999999999996</v>
      </c>
      <c r="E9" s="14" t="s">
        <v>14</v>
      </c>
      <c r="F9" s="12">
        <v>959</v>
      </c>
      <c r="G9" s="12">
        <f t="shared" si="0"/>
        <v>0</v>
      </c>
    </row>
    <row r="10" spans="1:7" s="13" customFormat="1" ht="18" customHeight="1" x14ac:dyDescent="0.25">
      <c r="A10" s="31">
        <f t="shared" si="2"/>
        <v>4</v>
      </c>
      <c r="B10" s="14" t="s">
        <v>15</v>
      </c>
      <c r="C10" s="12">
        <v>2013</v>
      </c>
      <c r="D10" s="10">
        <f t="shared" si="1"/>
        <v>2.0129999999999999</v>
      </c>
      <c r="E10" s="14" t="s">
        <v>16</v>
      </c>
      <c r="F10" s="12">
        <v>2012.9</v>
      </c>
      <c r="G10" s="12">
        <f t="shared" si="0"/>
        <v>-9.9999999999909051E-2</v>
      </c>
    </row>
    <row r="11" spans="1:7" s="13" customFormat="1" ht="18" customHeight="1" x14ac:dyDescent="0.25">
      <c r="A11" s="31">
        <f t="shared" si="2"/>
        <v>5</v>
      </c>
      <c r="B11" s="14" t="s">
        <v>17</v>
      </c>
      <c r="C11" s="12">
        <v>2091</v>
      </c>
      <c r="D11" s="10">
        <f t="shared" si="1"/>
        <v>2.0910000000000002</v>
      </c>
      <c r="E11" s="14" t="s">
        <v>18</v>
      </c>
      <c r="F11" s="12">
        <v>2090.6</v>
      </c>
      <c r="G11" s="12">
        <f t="shared" si="0"/>
        <v>-0.40000000000009095</v>
      </c>
    </row>
    <row r="12" spans="1:7" s="13" customFormat="1" ht="18" customHeight="1" x14ac:dyDescent="0.25">
      <c r="A12" s="31">
        <f t="shared" si="2"/>
        <v>6</v>
      </c>
      <c r="B12" s="14" t="s">
        <v>19</v>
      </c>
      <c r="C12" s="12">
        <v>864</v>
      </c>
      <c r="D12" s="10">
        <f t="shared" si="1"/>
        <v>0.86399999999999999</v>
      </c>
      <c r="E12" s="14" t="s">
        <v>20</v>
      </c>
      <c r="F12" s="12">
        <v>864.4</v>
      </c>
      <c r="G12" s="12">
        <f t="shared" si="0"/>
        <v>0.39999999999997726</v>
      </c>
    </row>
    <row r="13" spans="1:7" s="13" customFormat="1" ht="18" customHeight="1" x14ac:dyDescent="0.25">
      <c r="A13" s="31">
        <f t="shared" si="2"/>
        <v>7</v>
      </c>
      <c r="B13" s="14" t="s">
        <v>21</v>
      </c>
      <c r="C13" s="12">
        <v>2110.1</v>
      </c>
      <c r="D13" s="10">
        <f t="shared" si="1"/>
        <v>2.1101000000000001</v>
      </c>
      <c r="E13" s="14" t="s">
        <v>22</v>
      </c>
      <c r="F13" s="12">
        <v>2110.1</v>
      </c>
      <c r="G13" s="12">
        <f t="shared" si="0"/>
        <v>0</v>
      </c>
    </row>
    <row r="14" spans="1:7" s="13" customFormat="1" ht="18" customHeight="1" x14ac:dyDescent="0.25">
      <c r="A14" s="31">
        <f t="shared" si="2"/>
        <v>8</v>
      </c>
      <c r="B14" s="14" t="s">
        <v>23</v>
      </c>
      <c r="C14" s="12">
        <v>2104</v>
      </c>
      <c r="D14" s="10">
        <f t="shared" si="1"/>
        <v>2.1040000000000001</v>
      </c>
      <c r="E14" s="14" t="s">
        <v>24</v>
      </c>
      <c r="F14" s="12">
        <v>2103.6</v>
      </c>
      <c r="G14" s="12">
        <f t="shared" si="0"/>
        <v>-0.40000000000009095</v>
      </c>
    </row>
    <row r="15" spans="1:7" s="13" customFormat="1" ht="18" customHeight="1" x14ac:dyDescent="0.25">
      <c r="A15" s="31">
        <f t="shared" si="2"/>
        <v>9</v>
      </c>
      <c r="B15" s="14" t="s">
        <v>25</v>
      </c>
      <c r="C15" s="12">
        <v>215</v>
      </c>
      <c r="D15" s="10">
        <f t="shared" si="1"/>
        <v>0.215</v>
      </c>
      <c r="E15" s="14" t="s">
        <v>26</v>
      </c>
      <c r="F15" s="12">
        <v>215.4</v>
      </c>
      <c r="G15" s="12">
        <f t="shared" si="0"/>
        <v>0.40000000000000568</v>
      </c>
    </row>
    <row r="16" spans="1:7" s="13" customFormat="1" ht="18" customHeight="1" x14ac:dyDescent="0.25">
      <c r="A16" s="31">
        <f t="shared" si="2"/>
        <v>10</v>
      </c>
      <c r="B16" s="15" t="s">
        <v>27</v>
      </c>
      <c r="C16" s="12">
        <v>445</v>
      </c>
      <c r="D16" s="10">
        <f t="shared" si="1"/>
        <v>0.44500000000000001</v>
      </c>
      <c r="E16" s="14" t="s">
        <v>28</v>
      </c>
      <c r="F16" s="12">
        <v>445.1</v>
      </c>
      <c r="G16" s="12">
        <f t="shared" si="0"/>
        <v>0.10000000000002274</v>
      </c>
    </row>
    <row r="17" spans="1:7" s="13" customFormat="1" ht="18" customHeight="1" x14ac:dyDescent="0.25">
      <c r="A17" s="31">
        <f t="shared" si="2"/>
        <v>11</v>
      </c>
      <c r="B17" s="15" t="s">
        <v>29</v>
      </c>
      <c r="C17" s="12">
        <v>396</v>
      </c>
      <c r="D17" s="10">
        <f t="shared" si="1"/>
        <v>0.39600000000000002</v>
      </c>
      <c r="E17" s="14" t="s">
        <v>30</v>
      </c>
      <c r="F17" s="12">
        <v>396.1</v>
      </c>
      <c r="G17" s="12">
        <f t="shared" si="0"/>
        <v>0.10000000000002274</v>
      </c>
    </row>
    <row r="18" spans="1:7" s="13" customFormat="1" ht="18" customHeight="1" x14ac:dyDescent="0.25">
      <c r="A18" s="31">
        <f t="shared" si="2"/>
        <v>12</v>
      </c>
      <c r="B18" s="15" t="s">
        <v>31</v>
      </c>
      <c r="C18" s="12">
        <v>460</v>
      </c>
      <c r="D18" s="10">
        <f t="shared" si="1"/>
        <v>0.46</v>
      </c>
      <c r="E18" s="14" t="s">
        <v>32</v>
      </c>
      <c r="F18" s="12">
        <v>459.5</v>
      </c>
      <c r="G18" s="12">
        <f t="shared" si="0"/>
        <v>-0.5</v>
      </c>
    </row>
    <row r="19" spans="1:7" s="13" customFormat="1" ht="18" customHeight="1" x14ac:dyDescent="0.25">
      <c r="A19" s="31">
        <f t="shared" si="2"/>
        <v>13</v>
      </c>
      <c r="B19" s="14" t="s">
        <v>33</v>
      </c>
      <c r="C19" s="12">
        <v>518</v>
      </c>
      <c r="D19" s="10">
        <f t="shared" si="1"/>
        <v>0.51800000000000002</v>
      </c>
      <c r="E19" s="14" t="s">
        <v>34</v>
      </c>
      <c r="F19" s="12">
        <v>517.5</v>
      </c>
      <c r="G19" s="12">
        <f t="shared" si="0"/>
        <v>-0.5</v>
      </c>
    </row>
    <row r="20" spans="1:7" s="13" customFormat="1" ht="21" hidden="1" customHeight="1" x14ac:dyDescent="0.25">
      <c r="A20" s="32">
        <f t="shared" si="2"/>
        <v>14</v>
      </c>
      <c r="B20" s="36" t="s">
        <v>35</v>
      </c>
      <c r="C20" s="34">
        <v>0</v>
      </c>
      <c r="D20" s="35">
        <f t="shared" si="1"/>
        <v>0</v>
      </c>
      <c r="E20" s="36" t="s">
        <v>36</v>
      </c>
      <c r="F20" s="12">
        <v>349.5</v>
      </c>
      <c r="G20" s="12">
        <f t="shared" si="0"/>
        <v>349.5</v>
      </c>
    </row>
    <row r="21" spans="1:7" s="13" customFormat="1" ht="18" customHeight="1" x14ac:dyDescent="0.25">
      <c r="A21" s="31">
        <v>14</v>
      </c>
      <c r="B21" s="14" t="s">
        <v>37</v>
      </c>
      <c r="C21" s="12">
        <v>248</v>
      </c>
      <c r="D21" s="10">
        <f t="shared" si="1"/>
        <v>0.248</v>
      </c>
      <c r="E21" s="14" t="s">
        <v>38</v>
      </c>
      <c r="F21" s="12">
        <v>248</v>
      </c>
      <c r="G21" s="12">
        <f t="shared" si="0"/>
        <v>0</v>
      </c>
    </row>
    <row r="22" spans="1:7" s="13" customFormat="1" ht="18" customHeight="1" x14ac:dyDescent="0.25">
      <c r="A22" s="31">
        <f t="shared" si="2"/>
        <v>15</v>
      </c>
      <c r="B22" s="15" t="s">
        <v>39</v>
      </c>
      <c r="C22" s="16">
        <v>2280</v>
      </c>
      <c r="D22" s="10">
        <f t="shared" si="1"/>
        <v>2.2799999999999998</v>
      </c>
      <c r="E22" s="14" t="s">
        <v>40</v>
      </c>
      <c r="F22" s="16">
        <v>2280</v>
      </c>
      <c r="G22" s="12">
        <f t="shared" si="0"/>
        <v>0</v>
      </c>
    </row>
    <row r="23" spans="1:7" s="13" customFormat="1" ht="18" customHeight="1" x14ac:dyDescent="0.25">
      <c r="A23" s="31">
        <f t="shared" si="2"/>
        <v>16</v>
      </c>
      <c r="B23" s="14" t="s">
        <v>41</v>
      </c>
      <c r="C23" s="12">
        <v>762</v>
      </c>
      <c r="D23" s="10">
        <f t="shared" si="1"/>
        <v>0.76200000000000001</v>
      </c>
      <c r="E23" s="14" t="s">
        <v>42</v>
      </c>
      <c r="F23" s="12">
        <v>761.6</v>
      </c>
      <c r="G23" s="12">
        <f t="shared" si="0"/>
        <v>-0.39999999999997726</v>
      </c>
    </row>
    <row r="24" spans="1:7" s="13" customFormat="1" ht="18" customHeight="1" x14ac:dyDescent="0.25">
      <c r="A24" s="31">
        <f t="shared" si="2"/>
        <v>17</v>
      </c>
      <c r="B24" s="14" t="s">
        <v>43</v>
      </c>
      <c r="C24" s="12">
        <v>899</v>
      </c>
      <c r="D24" s="10">
        <f t="shared" si="1"/>
        <v>0.89900000000000002</v>
      </c>
      <c r="E24" s="14" t="s">
        <v>44</v>
      </c>
      <c r="F24" s="12">
        <v>899.2</v>
      </c>
      <c r="G24" s="12">
        <f t="shared" si="0"/>
        <v>0.20000000000004547</v>
      </c>
    </row>
    <row r="25" spans="1:7" s="13" customFormat="1" ht="18" customHeight="1" x14ac:dyDescent="0.25">
      <c r="A25" s="31">
        <f t="shared" si="2"/>
        <v>18</v>
      </c>
      <c r="B25" s="14" t="s">
        <v>45</v>
      </c>
      <c r="C25" s="12">
        <v>579</v>
      </c>
      <c r="D25" s="10">
        <f t="shared" si="1"/>
        <v>0.57899999999999996</v>
      </c>
      <c r="E25" s="14" t="s">
        <v>46</v>
      </c>
      <c r="F25" s="12">
        <v>579</v>
      </c>
      <c r="G25" s="12">
        <f t="shared" si="0"/>
        <v>0</v>
      </c>
    </row>
    <row r="26" spans="1:7" s="13" customFormat="1" ht="18" customHeight="1" x14ac:dyDescent="0.25">
      <c r="A26" s="31">
        <f t="shared" si="2"/>
        <v>19</v>
      </c>
      <c r="B26" s="14" t="s">
        <v>47</v>
      </c>
      <c r="C26" s="12">
        <v>255</v>
      </c>
      <c r="D26" s="10">
        <f t="shared" si="1"/>
        <v>0.255</v>
      </c>
      <c r="E26" s="14" t="s">
        <v>48</v>
      </c>
      <c r="F26" s="12">
        <v>255.1</v>
      </c>
      <c r="G26" s="12">
        <f t="shared" si="0"/>
        <v>9.9999999999994316E-2</v>
      </c>
    </row>
    <row r="27" spans="1:7" s="13" customFormat="1" ht="18" customHeight="1" x14ac:dyDescent="0.25">
      <c r="A27" s="31">
        <f t="shared" si="2"/>
        <v>20</v>
      </c>
      <c r="B27" s="14" t="s">
        <v>49</v>
      </c>
      <c r="C27" s="12">
        <v>376</v>
      </c>
      <c r="D27" s="10">
        <f t="shared" si="1"/>
        <v>0.376</v>
      </c>
      <c r="E27" s="14" t="s">
        <v>50</v>
      </c>
      <c r="F27" s="12">
        <v>375.7</v>
      </c>
      <c r="G27" s="12">
        <f t="shared" si="0"/>
        <v>-0.30000000000001137</v>
      </c>
    </row>
    <row r="28" spans="1:7" s="13" customFormat="1" ht="18" customHeight="1" x14ac:dyDescent="0.25">
      <c r="A28" s="31">
        <f t="shared" si="2"/>
        <v>21</v>
      </c>
      <c r="B28" s="14" t="s">
        <v>51</v>
      </c>
      <c r="C28" s="12">
        <v>406</v>
      </c>
      <c r="D28" s="10">
        <f t="shared" si="1"/>
        <v>0.40600000000000003</v>
      </c>
      <c r="E28" s="14" t="s">
        <v>52</v>
      </c>
      <c r="F28" s="12">
        <v>405.5</v>
      </c>
      <c r="G28" s="12">
        <f t="shared" si="0"/>
        <v>-0.5</v>
      </c>
    </row>
    <row r="29" spans="1:7" s="13" customFormat="1" ht="18" customHeight="1" x14ac:dyDescent="0.25">
      <c r="A29" s="31">
        <f t="shared" si="2"/>
        <v>22</v>
      </c>
      <c r="B29" s="14" t="s">
        <v>53</v>
      </c>
      <c r="C29" s="12">
        <v>335</v>
      </c>
      <c r="D29" s="10">
        <f t="shared" si="1"/>
        <v>0.33500000000000002</v>
      </c>
      <c r="E29" s="14" t="s">
        <v>54</v>
      </c>
      <c r="F29" s="12">
        <v>334.8</v>
      </c>
      <c r="G29" s="12">
        <f t="shared" si="0"/>
        <v>-0.19999999999998863</v>
      </c>
    </row>
    <row r="30" spans="1:7" s="13" customFormat="1" ht="18" customHeight="1" x14ac:dyDescent="0.25">
      <c r="A30" s="31">
        <f t="shared" si="2"/>
        <v>23</v>
      </c>
      <c r="B30" s="14" t="s">
        <v>55</v>
      </c>
      <c r="C30" s="12">
        <v>719</v>
      </c>
      <c r="D30" s="10">
        <f t="shared" si="1"/>
        <v>0.71899999999999997</v>
      </c>
      <c r="E30" s="14" t="s">
        <v>56</v>
      </c>
      <c r="F30" s="12">
        <v>719.1</v>
      </c>
      <c r="G30" s="12">
        <f t="shared" si="0"/>
        <v>0.10000000000002274</v>
      </c>
    </row>
    <row r="31" spans="1:7" s="13" customFormat="1" ht="18" customHeight="1" x14ac:dyDescent="0.25">
      <c r="A31" s="31">
        <f t="shared" si="2"/>
        <v>24</v>
      </c>
      <c r="B31" s="14" t="s">
        <v>57</v>
      </c>
      <c r="C31" s="12">
        <v>375</v>
      </c>
      <c r="D31" s="10">
        <f t="shared" si="1"/>
        <v>0.375</v>
      </c>
      <c r="E31" s="14" t="s">
        <v>58</v>
      </c>
      <c r="F31" s="12">
        <v>375.3</v>
      </c>
      <c r="G31" s="12">
        <f t="shared" si="0"/>
        <v>0.30000000000001137</v>
      </c>
    </row>
    <row r="32" spans="1:7" s="13" customFormat="1" ht="18" customHeight="1" x14ac:dyDescent="0.25">
      <c r="A32" s="31">
        <f t="shared" si="2"/>
        <v>25</v>
      </c>
      <c r="B32" s="14" t="s">
        <v>59</v>
      </c>
      <c r="C32" s="12">
        <v>379</v>
      </c>
      <c r="D32" s="10">
        <f t="shared" si="1"/>
        <v>0.379</v>
      </c>
      <c r="E32" s="14" t="s">
        <v>60</v>
      </c>
      <c r="F32" s="12">
        <v>378.9</v>
      </c>
      <c r="G32" s="12">
        <f t="shared" si="0"/>
        <v>-0.10000000000002274</v>
      </c>
    </row>
    <row r="33" spans="1:19" s="13" customFormat="1" ht="18" customHeight="1" x14ac:dyDescent="0.25">
      <c r="A33" s="31">
        <f t="shared" si="2"/>
        <v>26</v>
      </c>
      <c r="B33" s="14" t="s">
        <v>61</v>
      </c>
      <c r="C33" s="12">
        <v>326</v>
      </c>
      <c r="D33" s="10">
        <f t="shared" si="1"/>
        <v>0.32600000000000001</v>
      </c>
      <c r="E33" s="14" t="s">
        <v>62</v>
      </c>
      <c r="F33" s="12">
        <v>325.7</v>
      </c>
      <c r="G33" s="12">
        <f t="shared" si="0"/>
        <v>-0.30000000000001137</v>
      </c>
    </row>
    <row r="34" spans="1:19" s="13" customFormat="1" ht="18" customHeight="1" x14ac:dyDescent="0.25">
      <c r="A34" s="31">
        <f t="shared" si="2"/>
        <v>27</v>
      </c>
      <c r="B34" s="14" t="s">
        <v>63</v>
      </c>
      <c r="C34" s="12">
        <v>810</v>
      </c>
      <c r="D34" s="10">
        <f t="shared" si="1"/>
        <v>0.81</v>
      </c>
      <c r="E34" s="14" t="s">
        <v>64</v>
      </c>
      <c r="F34" s="12">
        <v>810.4</v>
      </c>
      <c r="G34" s="12">
        <f t="shared" si="0"/>
        <v>0.39999999999997726</v>
      </c>
    </row>
    <row r="35" spans="1:19" s="13" customFormat="1" ht="18" customHeight="1" x14ac:dyDescent="0.25">
      <c r="A35" s="31">
        <f t="shared" si="2"/>
        <v>28</v>
      </c>
      <c r="B35" s="14" t="s">
        <v>65</v>
      </c>
      <c r="C35" s="12">
        <v>257</v>
      </c>
      <c r="D35" s="10">
        <f t="shared" si="1"/>
        <v>0.25700000000000001</v>
      </c>
      <c r="E35" s="14" t="s">
        <v>66</v>
      </c>
      <c r="F35" s="12">
        <v>257.3</v>
      </c>
      <c r="G35" s="12">
        <f t="shared" si="0"/>
        <v>0.30000000000001137</v>
      </c>
    </row>
    <row r="36" spans="1:19" s="13" customFormat="1" ht="18" customHeight="1" x14ac:dyDescent="0.25">
      <c r="A36" s="31">
        <f t="shared" si="2"/>
        <v>29</v>
      </c>
      <c r="B36" s="14" t="s">
        <v>67</v>
      </c>
      <c r="C36" s="12">
        <v>418</v>
      </c>
      <c r="D36" s="10">
        <f t="shared" si="1"/>
        <v>0.41799999999999998</v>
      </c>
      <c r="E36" s="14" t="s">
        <v>68</v>
      </c>
      <c r="F36" s="12">
        <v>418.1</v>
      </c>
      <c r="G36" s="12">
        <f t="shared" si="0"/>
        <v>0.10000000000002274</v>
      </c>
    </row>
    <row r="37" spans="1:19" s="13" customFormat="1" ht="18" customHeight="1" x14ac:dyDescent="0.25">
      <c r="A37" s="31">
        <f t="shared" si="2"/>
        <v>30</v>
      </c>
      <c r="B37" s="14" t="s">
        <v>69</v>
      </c>
      <c r="C37" s="12">
        <v>882</v>
      </c>
      <c r="D37" s="10">
        <f t="shared" si="1"/>
        <v>0.88200000000000001</v>
      </c>
      <c r="E37" s="14" t="s">
        <v>70</v>
      </c>
      <c r="F37" s="12">
        <v>882.3</v>
      </c>
      <c r="G37" s="12">
        <f t="shared" si="0"/>
        <v>0.29999999999995453</v>
      </c>
    </row>
    <row r="38" spans="1:19" s="13" customFormat="1" ht="18" customHeight="1" x14ac:dyDescent="0.25">
      <c r="A38" s="31">
        <f t="shared" si="2"/>
        <v>31</v>
      </c>
      <c r="B38" s="14" t="s">
        <v>71</v>
      </c>
      <c r="C38" s="12">
        <v>88</v>
      </c>
      <c r="D38" s="10">
        <f t="shared" si="1"/>
        <v>8.7999999999999995E-2</v>
      </c>
      <c r="E38" s="14" t="s">
        <v>72</v>
      </c>
      <c r="F38" s="12">
        <v>88</v>
      </c>
      <c r="G38" s="12">
        <f t="shared" ref="G38:G69" si="3">F38-C38</f>
        <v>0</v>
      </c>
    </row>
    <row r="39" spans="1:19" s="13" customFormat="1" ht="18" customHeight="1" x14ac:dyDescent="0.25">
      <c r="A39" s="31">
        <f t="shared" si="2"/>
        <v>32</v>
      </c>
      <c r="B39" s="15" t="s">
        <v>73</v>
      </c>
      <c r="C39" s="12">
        <v>2539</v>
      </c>
      <c r="D39" s="10">
        <f t="shared" si="1"/>
        <v>2.5390000000000001</v>
      </c>
      <c r="E39" s="14" t="s">
        <v>74</v>
      </c>
      <c r="F39" s="12">
        <v>2539.4</v>
      </c>
      <c r="G39" s="12">
        <f t="shared" si="3"/>
        <v>0.40000000000009095</v>
      </c>
      <c r="S39" s="13">
        <v>1</v>
      </c>
    </row>
    <row r="40" spans="1:19" ht="21" customHeight="1" x14ac:dyDescent="0.25">
      <c r="A40" s="31">
        <f t="shared" si="2"/>
        <v>33</v>
      </c>
      <c r="B40" s="14" t="s">
        <v>76</v>
      </c>
      <c r="C40" s="12">
        <v>331</v>
      </c>
      <c r="D40" s="18">
        <f>C40/1000</f>
        <v>0.33100000000000002</v>
      </c>
      <c r="E40" s="14" t="s">
        <v>77</v>
      </c>
      <c r="F40" s="12">
        <v>331</v>
      </c>
      <c r="G40" s="12">
        <f t="shared" si="3"/>
        <v>0</v>
      </c>
      <c r="S40" s="1" t="e">
        <f>#REF!+1</f>
        <v>#REF!</v>
      </c>
    </row>
    <row r="41" spans="1:19" ht="21" customHeight="1" x14ac:dyDescent="0.25">
      <c r="A41" s="31">
        <f t="shared" si="2"/>
        <v>34</v>
      </c>
      <c r="B41" s="14" t="s">
        <v>78</v>
      </c>
      <c r="C41" s="12">
        <v>483</v>
      </c>
      <c r="D41" s="18">
        <f t="shared" ref="D41:D104" si="4">C41/1000</f>
        <v>0.48299999999999998</v>
      </c>
      <c r="E41" s="14" t="s">
        <v>79</v>
      </c>
      <c r="F41" s="12">
        <v>483</v>
      </c>
      <c r="G41" s="12">
        <f t="shared" si="3"/>
        <v>0</v>
      </c>
    </row>
    <row r="42" spans="1:19" ht="21" customHeight="1" x14ac:dyDescent="0.25">
      <c r="A42" s="31">
        <f t="shared" si="2"/>
        <v>35</v>
      </c>
      <c r="B42" s="14" t="s">
        <v>80</v>
      </c>
      <c r="C42" s="12">
        <v>457</v>
      </c>
      <c r="D42" s="18">
        <f t="shared" si="4"/>
        <v>0.45700000000000002</v>
      </c>
      <c r="E42" s="14" t="s">
        <v>81</v>
      </c>
      <c r="F42" s="12">
        <v>457</v>
      </c>
      <c r="G42" s="12">
        <f t="shared" si="3"/>
        <v>0</v>
      </c>
    </row>
    <row r="43" spans="1:19" ht="21" customHeight="1" x14ac:dyDescent="0.25">
      <c r="A43" s="31">
        <f t="shared" si="2"/>
        <v>36</v>
      </c>
      <c r="B43" s="14" t="s">
        <v>82</v>
      </c>
      <c r="C43" s="12">
        <v>199</v>
      </c>
      <c r="D43" s="18">
        <f t="shared" si="4"/>
        <v>0.19900000000000001</v>
      </c>
      <c r="E43" s="14" t="s">
        <v>83</v>
      </c>
      <c r="F43" s="12">
        <v>199</v>
      </c>
      <c r="G43" s="12">
        <f t="shared" si="3"/>
        <v>0</v>
      </c>
    </row>
    <row r="44" spans="1:19" ht="21" customHeight="1" x14ac:dyDescent="0.25">
      <c r="A44" s="31">
        <f t="shared" si="2"/>
        <v>37</v>
      </c>
      <c r="B44" s="14" t="s">
        <v>84</v>
      </c>
      <c r="C44" s="12">
        <v>478</v>
      </c>
      <c r="D44" s="18">
        <f t="shared" si="4"/>
        <v>0.47799999999999998</v>
      </c>
      <c r="E44" s="14" t="s">
        <v>85</v>
      </c>
      <c r="F44" s="12">
        <v>477.8</v>
      </c>
      <c r="G44" s="12">
        <f t="shared" si="3"/>
        <v>-0.19999999999998863</v>
      </c>
    </row>
    <row r="45" spans="1:19" ht="21" customHeight="1" x14ac:dyDescent="0.25">
      <c r="A45" s="31">
        <f t="shared" si="2"/>
        <v>38</v>
      </c>
      <c r="B45" s="14" t="s">
        <v>86</v>
      </c>
      <c r="C45" s="12">
        <v>183</v>
      </c>
      <c r="D45" s="18">
        <f t="shared" si="4"/>
        <v>0.183</v>
      </c>
      <c r="E45" s="14" t="s">
        <v>87</v>
      </c>
      <c r="F45" s="12">
        <v>183</v>
      </c>
      <c r="G45" s="12">
        <f t="shared" si="3"/>
        <v>0</v>
      </c>
    </row>
    <row r="46" spans="1:19" ht="21" customHeight="1" x14ac:dyDescent="0.25">
      <c r="A46" s="31">
        <f t="shared" si="2"/>
        <v>39</v>
      </c>
      <c r="B46" s="14" t="s">
        <v>88</v>
      </c>
      <c r="C46" s="12">
        <v>299</v>
      </c>
      <c r="D46" s="18">
        <f t="shared" si="4"/>
        <v>0.29899999999999999</v>
      </c>
      <c r="E46" s="14" t="s">
        <v>89</v>
      </c>
      <c r="F46" s="12">
        <v>299</v>
      </c>
      <c r="G46" s="12">
        <f t="shared" si="3"/>
        <v>0</v>
      </c>
    </row>
    <row r="47" spans="1:19" ht="21" customHeight="1" x14ac:dyDescent="0.25">
      <c r="A47" s="31">
        <f t="shared" si="2"/>
        <v>40</v>
      </c>
      <c r="B47" s="14" t="s">
        <v>90</v>
      </c>
      <c r="C47" s="12">
        <v>447</v>
      </c>
      <c r="D47" s="18">
        <f t="shared" si="4"/>
        <v>0.44700000000000001</v>
      </c>
      <c r="E47" s="14" t="s">
        <v>91</v>
      </c>
      <c r="F47" s="12">
        <v>446.6</v>
      </c>
      <c r="G47" s="12">
        <f t="shared" si="3"/>
        <v>-0.39999999999997726</v>
      </c>
    </row>
    <row r="48" spans="1:19" ht="21" customHeight="1" x14ac:dyDescent="0.25">
      <c r="A48" s="31">
        <f t="shared" si="2"/>
        <v>41</v>
      </c>
      <c r="B48" s="14" t="s">
        <v>92</v>
      </c>
      <c r="C48" s="12">
        <v>456</v>
      </c>
      <c r="D48" s="18">
        <f t="shared" si="4"/>
        <v>0.45600000000000002</v>
      </c>
      <c r="E48" s="14" t="s">
        <v>93</v>
      </c>
      <c r="F48" s="12">
        <v>456.3</v>
      </c>
      <c r="G48" s="12">
        <f t="shared" si="3"/>
        <v>0.30000000000001137</v>
      </c>
    </row>
    <row r="49" spans="1:7" ht="21" customHeight="1" x14ac:dyDescent="0.25">
      <c r="A49" s="31">
        <f t="shared" si="2"/>
        <v>42</v>
      </c>
      <c r="B49" s="14" t="s">
        <v>94</v>
      </c>
      <c r="C49" s="19">
        <v>92</v>
      </c>
      <c r="D49" s="18">
        <f t="shared" si="4"/>
        <v>9.1999999999999998E-2</v>
      </c>
      <c r="E49" s="14" t="s">
        <v>95</v>
      </c>
      <c r="F49" s="19">
        <v>92</v>
      </c>
      <c r="G49" s="12">
        <f t="shared" si="3"/>
        <v>0</v>
      </c>
    </row>
    <row r="50" spans="1:7" ht="21" customHeight="1" x14ac:dyDescent="0.25">
      <c r="A50" s="31">
        <f t="shared" si="2"/>
        <v>43</v>
      </c>
      <c r="B50" s="14" t="s">
        <v>96</v>
      </c>
      <c r="C50" s="12">
        <v>151</v>
      </c>
      <c r="D50" s="18">
        <f t="shared" si="4"/>
        <v>0.151</v>
      </c>
      <c r="E50" s="14" t="s">
        <v>97</v>
      </c>
      <c r="F50" s="12">
        <v>151</v>
      </c>
      <c r="G50" s="12">
        <f t="shared" si="3"/>
        <v>0</v>
      </c>
    </row>
    <row r="51" spans="1:7" ht="21" customHeight="1" x14ac:dyDescent="0.25">
      <c r="A51" s="31">
        <f t="shared" si="2"/>
        <v>44</v>
      </c>
      <c r="B51" s="14" t="s">
        <v>98</v>
      </c>
      <c r="C51" s="12">
        <v>286</v>
      </c>
      <c r="D51" s="18">
        <f t="shared" si="4"/>
        <v>0.28599999999999998</v>
      </c>
      <c r="E51" s="14" t="s">
        <v>99</v>
      </c>
      <c r="F51" s="12">
        <v>286</v>
      </c>
      <c r="G51" s="12">
        <f t="shared" si="3"/>
        <v>0</v>
      </c>
    </row>
    <row r="52" spans="1:7" ht="21" customHeight="1" x14ac:dyDescent="0.25">
      <c r="A52" s="31">
        <f t="shared" si="2"/>
        <v>45</v>
      </c>
      <c r="B52" s="14" t="s">
        <v>100</v>
      </c>
      <c r="C52" s="12">
        <v>115</v>
      </c>
      <c r="D52" s="18">
        <f t="shared" si="4"/>
        <v>0.115</v>
      </c>
      <c r="E52" s="14" t="s">
        <v>101</v>
      </c>
      <c r="F52" s="12">
        <v>115</v>
      </c>
      <c r="G52" s="12">
        <f t="shared" si="3"/>
        <v>0</v>
      </c>
    </row>
    <row r="53" spans="1:7" ht="21" customHeight="1" x14ac:dyDescent="0.25">
      <c r="A53" s="31">
        <f t="shared" si="2"/>
        <v>46</v>
      </c>
      <c r="B53" s="14" t="s">
        <v>102</v>
      </c>
      <c r="C53" s="12">
        <v>158</v>
      </c>
      <c r="D53" s="18">
        <f t="shared" si="4"/>
        <v>0.158</v>
      </c>
      <c r="E53" s="14" t="s">
        <v>103</v>
      </c>
      <c r="F53" s="12">
        <v>158</v>
      </c>
      <c r="G53" s="12">
        <f t="shared" si="3"/>
        <v>0</v>
      </c>
    </row>
    <row r="54" spans="1:7" ht="21" customHeight="1" x14ac:dyDescent="0.25">
      <c r="A54" s="31">
        <f t="shared" si="2"/>
        <v>47</v>
      </c>
      <c r="B54" s="14" t="s">
        <v>104</v>
      </c>
      <c r="C54" s="12">
        <v>224</v>
      </c>
      <c r="D54" s="18">
        <f t="shared" si="4"/>
        <v>0.224</v>
      </c>
      <c r="E54" s="14" t="s">
        <v>105</v>
      </c>
      <c r="F54" s="12">
        <v>223.8</v>
      </c>
      <c r="G54" s="12">
        <f t="shared" si="3"/>
        <v>-0.19999999999998863</v>
      </c>
    </row>
    <row r="55" spans="1:7" ht="21" customHeight="1" x14ac:dyDescent="0.25">
      <c r="A55" s="31">
        <f t="shared" si="2"/>
        <v>48</v>
      </c>
      <c r="B55" s="14" t="s">
        <v>106</v>
      </c>
      <c r="C55" s="12">
        <v>197</v>
      </c>
      <c r="D55" s="18">
        <f t="shared" si="4"/>
        <v>0.19700000000000001</v>
      </c>
      <c r="E55" s="14" t="s">
        <v>107</v>
      </c>
      <c r="F55" s="12">
        <v>197.3</v>
      </c>
      <c r="G55" s="12">
        <f t="shared" si="3"/>
        <v>0.30000000000001137</v>
      </c>
    </row>
    <row r="56" spans="1:7" ht="21" customHeight="1" x14ac:dyDescent="0.25">
      <c r="A56" s="31">
        <f t="shared" si="2"/>
        <v>49</v>
      </c>
      <c r="B56" s="14" t="s">
        <v>108</v>
      </c>
      <c r="C56" s="12">
        <v>151</v>
      </c>
      <c r="D56" s="18">
        <f t="shared" si="4"/>
        <v>0.151</v>
      </c>
      <c r="E56" s="14" t="s">
        <v>109</v>
      </c>
      <c r="F56" s="12">
        <v>151</v>
      </c>
      <c r="G56" s="12">
        <f t="shared" si="3"/>
        <v>0</v>
      </c>
    </row>
    <row r="57" spans="1:7" ht="21" customHeight="1" x14ac:dyDescent="0.25">
      <c r="A57" s="31">
        <f t="shared" si="2"/>
        <v>50</v>
      </c>
      <c r="B57" s="14" t="s">
        <v>110</v>
      </c>
      <c r="C57" s="12">
        <v>60</v>
      </c>
      <c r="D57" s="18">
        <f t="shared" si="4"/>
        <v>0.06</v>
      </c>
      <c r="E57" s="14" t="s">
        <v>111</v>
      </c>
      <c r="F57" s="12">
        <v>60</v>
      </c>
      <c r="G57" s="12">
        <f t="shared" si="3"/>
        <v>0</v>
      </c>
    </row>
    <row r="58" spans="1:7" ht="21" customHeight="1" x14ac:dyDescent="0.25">
      <c r="A58" s="31">
        <f t="shared" si="2"/>
        <v>51</v>
      </c>
      <c r="B58" s="14" t="s">
        <v>112</v>
      </c>
      <c r="C58" s="12">
        <v>56</v>
      </c>
      <c r="D58" s="18">
        <f t="shared" si="4"/>
        <v>5.6000000000000001E-2</v>
      </c>
      <c r="E58" s="14" t="s">
        <v>113</v>
      </c>
      <c r="F58" s="12">
        <v>56</v>
      </c>
      <c r="G58" s="12">
        <f t="shared" si="3"/>
        <v>0</v>
      </c>
    </row>
    <row r="59" spans="1:7" ht="21" customHeight="1" x14ac:dyDescent="0.25">
      <c r="A59" s="31">
        <f t="shared" si="2"/>
        <v>52</v>
      </c>
      <c r="B59" s="14" t="s">
        <v>114</v>
      </c>
      <c r="C59" s="12">
        <v>209</v>
      </c>
      <c r="D59" s="18">
        <f t="shared" si="4"/>
        <v>0.20899999999999999</v>
      </c>
      <c r="E59" s="14" t="s">
        <v>115</v>
      </c>
      <c r="F59" s="12">
        <v>209</v>
      </c>
      <c r="G59" s="12">
        <f t="shared" si="3"/>
        <v>0</v>
      </c>
    </row>
    <row r="60" spans="1:7" ht="21" customHeight="1" x14ac:dyDescent="0.25">
      <c r="A60" s="31">
        <f t="shared" si="2"/>
        <v>53</v>
      </c>
      <c r="B60" s="14" t="s">
        <v>116</v>
      </c>
      <c r="C60" s="12">
        <v>270</v>
      </c>
      <c r="D60" s="18">
        <v>0.24299999999999999</v>
      </c>
      <c r="E60" s="14" t="s">
        <v>117</v>
      </c>
      <c r="F60" s="12">
        <v>243</v>
      </c>
      <c r="G60" s="12">
        <f t="shared" si="3"/>
        <v>-27</v>
      </c>
    </row>
    <row r="61" spans="1:7" ht="21" customHeight="1" x14ac:dyDescent="0.25">
      <c r="A61" s="31">
        <f t="shared" si="2"/>
        <v>54</v>
      </c>
      <c r="B61" s="14" t="s">
        <v>118</v>
      </c>
      <c r="C61" s="12">
        <v>371</v>
      </c>
      <c r="D61" s="18">
        <f t="shared" si="4"/>
        <v>0.371</v>
      </c>
      <c r="E61" s="14" t="s">
        <v>119</v>
      </c>
      <c r="F61" s="12">
        <v>371</v>
      </c>
      <c r="G61" s="12">
        <f t="shared" si="3"/>
        <v>0</v>
      </c>
    </row>
    <row r="62" spans="1:7" ht="21" customHeight="1" x14ac:dyDescent="0.25">
      <c r="A62" s="31">
        <f t="shared" si="2"/>
        <v>55</v>
      </c>
      <c r="B62" s="14" t="s">
        <v>120</v>
      </c>
      <c r="C62" s="12">
        <v>90</v>
      </c>
      <c r="D62" s="18">
        <f t="shared" si="4"/>
        <v>0.09</v>
      </c>
      <c r="E62" s="14" t="s">
        <v>121</v>
      </c>
      <c r="F62" s="12">
        <v>90</v>
      </c>
      <c r="G62" s="12">
        <f t="shared" si="3"/>
        <v>0</v>
      </c>
    </row>
    <row r="63" spans="1:7" ht="21" customHeight="1" x14ac:dyDescent="0.25">
      <c r="A63" s="31">
        <f t="shared" si="2"/>
        <v>56</v>
      </c>
      <c r="B63" s="15" t="s">
        <v>122</v>
      </c>
      <c r="C63" s="12">
        <v>187</v>
      </c>
      <c r="D63" s="18">
        <f t="shared" si="4"/>
        <v>0.187</v>
      </c>
      <c r="E63" s="14" t="s">
        <v>123</v>
      </c>
      <c r="F63" s="12">
        <v>187</v>
      </c>
      <c r="G63" s="12">
        <f t="shared" si="3"/>
        <v>0</v>
      </c>
    </row>
    <row r="64" spans="1:7" ht="21" customHeight="1" x14ac:dyDescent="0.25">
      <c r="A64" s="31">
        <f t="shared" si="2"/>
        <v>57</v>
      </c>
      <c r="B64" s="14" t="s">
        <v>124</v>
      </c>
      <c r="C64" s="12">
        <v>222</v>
      </c>
      <c r="D64" s="18">
        <f t="shared" si="4"/>
        <v>0.222</v>
      </c>
      <c r="E64" s="14" t="s">
        <v>125</v>
      </c>
      <c r="F64" s="12">
        <v>222</v>
      </c>
      <c r="G64" s="12">
        <f t="shared" si="3"/>
        <v>0</v>
      </c>
    </row>
    <row r="65" spans="1:7" ht="21" customHeight="1" x14ac:dyDescent="0.25">
      <c r="A65" s="31">
        <f t="shared" si="2"/>
        <v>58</v>
      </c>
      <c r="B65" s="14" t="s">
        <v>126</v>
      </c>
      <c r="C65" s="12">
        <v>130</v>
      </c>
      <c r="D65" s="18">
        <f t="shared" si="4"/>
        <v>0.13</v>
      </c>
      <c r="E65" s="14" t="s">
        <v>127</v>
      </c>
      <c r="F65" s="12">
        <v>130</v>
      </c>
      <c r="G65" s="12">
        <f t="shared" si="3"/>
        <v>0</v>
      </c>
    </row>
    <row r="66" spans="1:7" ht="21" customHeight="1" x14ac:dyDescent="0.25">
      <c r="A66" s="31">
        <f t="shared" si="2"/>
        <v>59</v>
      </c>
      <c r="B66" s="14" t="s">
        <v>128</v>
      </c>
      <c r="C66" s="12">
        <v>410</v>
      </c>
      <c r="D66" s="18">
        <f t="shared" si="4"/>
        <v>0.41</v>
      </c>
      <c r="E66" s="14" t="s">
        <v>129</v>
      </c>
      <c r="F66" s="12">
        <v>410</v>
      </c>
      <c r="G66" s="12">
        <f t="shared" si="3"/>
        <v>0</v>
      </c>
    </row>
    <row r="67" spans="1:7" ht="21" customHeight="1" x14ac:dyDescent="0.25">
      <c r="A67" s="31">
        <f t="shared" si="2"/>
        <v>60</v>
      </c>
      <c r="B67" s="14" t="s">
        <v>130</v>
      </c>
      <c r="C67" s="12">
        <v>520</v>
      </c>
      <c r="D67" s="18">
        <f t="shared" si="4"/>
        <v>0.52</v>
      </c>
      <c r="E67" s="14" t="s">
        <v>131</v>
      </c>
      <c r="F67" s="12">
        <v>519.6</v>
      </c>
      <c r="G67" s="12">
        <f t="shared" si="3"/>
        <v>-0.39999999999997726</v>
      </c>
    </row>
    <row r="68" spans="1:7" ht="21" customHeight="1" x14ac:dyDescent="0.25">
      <c r="A68" s="31">
        <f t="shared" si="2"/>
        <v>61</v>
      </c>
      <c r="B68" s="14" t="s">
        <v>132</v>
      </c>
      <c r="C68" s="12">
        <v>47</v>
      </c>
      <c r="D68" s="18">
        <f t="shared" si="4"/>
        <v>4.7E-2</v>
      </c>
      <c r="E68" s="14" t="s">
        <v>133</v>
      </c>
      <c r="F68" s="12">
        <v>47</v>
      </c>
      <c r="G68" s="12">
        <f t="shared" si="3"/>
        <v>0</v>
      </c>
    </row>
    <row r="69" spans="1:7" ht="21" customHeight="1" x14ac:dyDescent="0.25">
      <c r="A69" s="31">
        <f t="shared" si="2"/>
        <v>62</v>
      </c>
      <c r="B69" s="14" t="s">
        <v>134</v>
      </c>
      <c r="C69" s="12">
        <v>144</v>
      </c>
      <c r="D69" s="18">
        <f t="shared" si="4"/>
        <v>0.14399999999999999</v>
      </c>
      <c r="E69" s="14" t="s">
        <v>135</v>
      </c>
      <c r="F69" s="12">
        <v>144</v>
      </c>
      <c r="G69" s="12">
        <f t="shared" si="3"/>
        <v>0</v>
      </c>
    </row>
    <row r="70" spans="1:7" ht="21" customHeight="1" x14ac:dyDescent="0.25">
      <c r="A70" s="31">
        <f t="shared" si="2"/>
        <v>63</v>
      </c>
      <c r="B70" s="14" t="s">
        <v>136</v>
      </c>
      <c r="C70" s="12">
        <v>68</v>
      </c>
      <c r="D70" s="18">
        <f t="shared" si="4"/>
        <v>6.8000000000000005E-2</v>
      </c>
      <c r="E70" s="14" t="s">
        <v>137</v>
      </c>
      <c r="F70" s="12">
        <v>68</v>
      </c>
      <c r="G70" s="12">
        <f t="shared" ref="G70:G101" si="5">F70-C70</f>
        <v>0</v>
      </c>
    </row>
    <row r="71" spans="1:7" ht="21" customHeight="1" x14ac:dyDescent="0.25">
      <c r="A71" s="31">
        <f t="shared" si="2"/>
        <v>64</v>
      </c>
      <c r="B71" s="14" t="s">
        <v>138</v>
      </c>
      <c r="C71" s="12">
        <v>136</v>
      </c>
      <c r="D71" s="18">
        <f t="shared" si="4"/>
        <v>0.13600000000000001</v>
      </c>
      <c r="E71" s="14" t="s">
        <v>139</v>
      </c>
      <c r="F71" s="12">
        <v>136</v>
      </c>
      <c r="G71" s="12">
        <f t="shared" si="5"/>
        <v>0</v>
      </c>
    </row>
    <row r="72" spans="1:7" ht="21" customHeight="1" x14ac:dyDescent="0.25">
      <c r="A72" s="31">
        <f t="shared" ref="A72:A135" si="6">A71+1</f>
        <v>65</v>
      </c>
      <c r="B72" s="14" t="s">
        <v>140</v>
      </c>
      <c r="C72" s="12">
        <v>67</v>
      </c>
      <c r="D72" s="18">
        <f t="shared" si="4"/>
        <v>6.7000000000000004E-2</v>
      </c>
      <c r="E72" s="14" t="s">
        <v>141</v>
      </c>
      <c r="F72" s="12">
        <v>67</v>
      </c>
      <c r="G72" s="12">
        <f t="shared" si="5"/>
        <v>0</v>
      </c>
    </row>
    <row r="73" spans="1:7" ht="21" customHeight="1" x14ac:dyDescent="0.25">
      <c r="A73" s="31">
        <f t="shared" si="6"/>
        <v>66</v>
      </c>
      <c r="B73" s="14" t="s">
        <v>142</v>
      </c>
      <c r="C73" s="12">
        <v>67</v>
      </c>
      <c r="D73" s="18">
        <f t="shared" si="4"/>
        <v>6.7000000000000004E-2</v>
      </c>
      <c r="E73" s="14" t="s">
        <v>143</v>
      </c>
      <c r="F73" s="12">
        <v>67</v>
      </c>
      <c r="G73" s="12">
        <f t="shared" si="5"/>
        <v>0</v>
      </c>
    </row>
    <row r="74" spans="1:7" ht="21" customHeight="1" x14ac:dyDescent="0.25">
      <c r="A74" s="31">
        <f t="shared" si="6"/>
        <v>67</v>
      </c>
      <c r="B74" s="14" t="s">
        <v>144</v>
      </c>
      <c r="C74" s="12">
        <v>64</v>
      </c>
      <c r="D74" s="18">
        <f t="shared" si="4"/>
        <v>6.4000000000000001E-2</v>
      </c>
      <c r="E74" s="14" t="s">
        <v>145</v>
      </c>
      <c r="F74" s="12">
        <v>64</v>
      </c>
      <c r="G74" s="12">
        <f t="shared" si="5"/>
        <v>0</v>
      </c>
    </row>
    <row r="75" spans="1:7" ht="21" customHeight="1" x14ac:dyDescent="0.25">
      <c r="A75" s="31">
        <f t="shared" si="6"/>
        <v>68</v>
      </c>
      <c r="B75" s="14" t="s">
        <v>146</v>
      </c>
      <c r="C75" s="12">
        <v>63</v>
      </c>
      <c r="D75" s="18">
        <f t="shared" si="4"/>
        <v>6.3E-2</v>
      </c>
      <c r="E75" s="14" t="s">
        <v>147</v>
      </c>
      <c r="F75" s="12">
        <v>63</v>
      </c>
      <c r="G75" s="12">
        <f t="shared" si="5"/>
        <v>0</v>
      </c>
    </row>
    <row r="76" spans="1:7" ht="21" customHeight="1" x14ac:dyDescent="0.25">
      <c r="A76" s="31">
        <f t="shared" si="6"/>
        <v>69</v>
      </c>
      <c r="B76" s="15" t="s">
        <v>148</v>
      </c>
      <c r="C76" s="12">
        <v>239.5</v>
      </c>
      <c r="D76" s="18">
        <f t="shared" si="4"/>
        <v>0.23949999999999999</v>
      </c>
      <c r="E76" s="14" t="s">
        <v>149</v>
      </c>
      <c r="F76" s="12">
        <v>239.5</v>
      </c>
      <c r="G76" s="12">
        <f t="shared" si="5"/>
        <v>0</v>
      </c>
    </row>
    <row r="77" spans="1:7" ht="21" customHeight="1" x14ac:dyDescent="0.25">
      <c r="A77" s="31">
        <f t="shared" si="6"/>
        <v>70</v>
      </c>
      <c r="B77" s="14" t="s">
        <v>150</v>
      </c>
      <c r="C77" s="12">
        <v>91</v>
      </c>
      <c r="D77" s="18">
        <f t="shared" si="4"/>
        <v>9.0999999999999998E-2</v>
      </c>
      <c r="E77" s="14" t="s">
        <v>151</v>
      </c>
      <c r="F77" s="12">
        <v>91</v>
      </c>
      <c r="G77" s="12">
        <f t="shared" si="5"/>
        <v>0</v>
      </c>
    </row>
    <row r="78" spans="1:7" ht="21" customHeight="1" x14ac:dyDescent="0.25">
      <c r="A78" s="31">
        <f t="shared" si="6"/>
        <v>71</v>
      </c>
      <c r="B78" s="14" t="s">
        <v>152</v>
      </c>
      <c r="C78" s="12">
        <v>239</v>
      </c>
      <c r="D78" s="18">
        <f t="shared" si="4"/>
        <v>0.23899999999999999</v>
      </c>
      <c r="E78" s="14" t="s">
        <v>153</v>
      </c>
      <c r="F78" s="12">
        <v>239</v>
      </c>
      <c r="G78" s="12">
        <f t="shared" si="5"/>
        <v>0</v>
      </c>
    </row>
    <row r="79" spans="1:7" ht="21" customHeight="1" x14ac:dyDescent="0.25">
      <c r="A79" s="31">
        <f t="shared" si="6"/>
        <v>72</v>
      </c>
      <c r="B79" s="14" t="s">
        <v>154</v>
      </c>
      <c r="C79" s="12">
        <v>99</v>
      </c>
      <c r="D79" s="18">
        <f t="shared" si="4"/>
        <v>9.9000000000000005E-2</v>
      </c>
      <c r="E79" s="14" t="s">
        <v>155</v>
      </c>
      <c r="F79" s="12">
        <v>99</v>
      </c>
      <c r="G79" s="12">
        <f t="shared" si="5"/>
        <v>0</v>
      </c>
    </row>
    <row r="80" spans="1:7" ht="21" customHeight="1" x14ac:dyDescent="0.25">
      <c r="A80" s="31">
        <f t="shared" si="6"/>
        <v>73</v>
      </c>
      <c r="B80" s="14" t="s">
        <v>156</v>
      </c>
      <c r="C80" s="12">
        <v>171</v>
      </c>
      <c r="D80" s="18">
        <f t="shared" si="4"/>
        <v>0.17100000000000001</v>
      </c>
      <c r="E80" s="14" t="s">
        <v>157</v>
      </c>
      <c r="F80" s="12">
        <v>171</v>
      </c>
      <c r="G80" s="12">
        <f t="shared" si="5"/>
        <v>0</v>
      </c>
    </row>
    <row r="81" spans="1:8" ht="21" customHeight="1" x14ac:dyDescent="0.25">
      <c r="A81" s="31">
        <f t="shared" si="6"/>
        <v>74</v>
      </c>
      <c r="B81" s="14" t="s">
        <v>158</v>
      </c>
      <c r="C81" s="12">
        <v>197</v>
      </c>
      <c r="D81" s="18">
        <f t="shared" si="4"/>
        <v>0.19700000000000001</v>
      </c>
      <c r="E81" s="14" t="s">
        <v>159</v>
      </c>
      <c r="F81" s="12">
        <v>197</v>
      </c>
      <c r="G81" s="12">
        <f t="shared" si="5"/>
        <v>0</v>
      </c>
    </row>
    <row r="82" spans="1:8" ht="21" customHeight="1" x14ac:dyDescent="0.25">
      <c r="A82" s="31">
        <f t="shared" si="6"/>
        <v>75</v>
      </c>
      <c r="B82" s="15" t="s">
        <v>160</v>
      </c>
      <c r="C82" s="12">
        <v>70</v>
      </c>
      <c r="D82" s="18">
        <f t="shared" si="4"/>
        <v>7.0000000000000007E-2</v>
      </c>
      <c r="E82" s="14" t="s">
        <v>161</v>
      </c>
      <c r="F82" s="12">
        <v>70</v>
      </c>
      <c r="G82" s="12">
        <f t="shared" si="5"/>
        <v>0</v>
      </c>
    </row>
    <row r="83" spans="1:8" ht="21" customHeight="1" x14ac:dyDescent="0.25">
      <c r="A83" s="31">
        <f t="shared" si="6"/>
        <v>76</v>
      </c>
      <c r="B83" s="14" t="s">
        <v>162</v>
      </c>
      <c r="C83" s="12">
        <v>264</v>
      </c>
      <c r="D83" s="18">
        <f t="shared" si="4"/>
        <v>0.26400000000000001</v>
      </c>
      <c r="E83" s="14" t="s">
        <v>163</v>
      </c>
      <c r="F83" s="12">
        <v>263.7</v>
      </c>
      <c r="G83" s="12">
        <f t="shared" si="5"/>
        <v>-0.30000000000001137</v>
      </c>
    </row>
    <row r="84" spans="1:8" ht="21" customHeight="1" x14ac:dyDescent="0.25">
      <c r="A84" s="31">
        <f t="shared" si="6"/>
        <v>77</v>
      </c>
      <c r="B84" s="14" t="s">
        <v>164</v>
      </c>
      <c r="C84" s="12">
        <v>427</v>
      </c>
      <c r="D84" s="18">
        <f t="shared" si="4"/>
        <v>0.42699999999999999</v>
      </c>
      <c r="E84" s="14" t="s">
        <v>165</v>
      </c>
      <c r="F84" s="12">
        <v>427</v>
      </c>
      <c r="G84" s="12">
        <f t="shared" si="5"/>
        <v>0</v>
      </c>
    </row>
    <row r="85" spans="1:8" ht="21" customHeight="1" x14ac:dyDescent="0.25">
      <c r="A85" s="31">
        <f t="shared" si="6"/>
        <v>78</v>
      </c>
      <c r="B85" s="14" t="s">
        <v>166</v>
      </c>
      <c r="C85" s="12">
        <v>129</v>
      </c>
      <c r="D85" s="18">
        <f t="shared" si="4"/>
        <v>0.129</v>
      </c>
      <c r="E85" s="14" t="s">
        <v>167</v>
      </c>
      <c r="F85" s="12">
        <v>129</v>
      </c>
      <c r="G85" s="12">
        <f t="shared" si="5"/>
        <v>0</v>
      </c>
    </row>
    <row r="86" spans="1:8" ht="21" customHeight="1" x14ac:dyDescent="0.25">
      <c r="A86" s="31">
        <f t="shared" si="6"/>
        <v>79</v>
      </c>
      <c r="B86" s="14" t="s">
        <v>168</v>
      </c>
      <c r="C86" s="12">
        <v>427</v>
      </c>
      <c r="D86" s="18">
        <f t="shared" si="4"/>
        <v>0.42699999999999999</v>
      </c>
      <c r="E86" s="14" t="s">
        <v>169</v>
      </c>
      <c r="F86" s="12">
        <v>427.3</v>
      </c>
      <c r="G86" s="12">
        <f t="shared" si="5"/>
        <v>0.30000000000001137</v>
      </c>
    </row>
    <row r="87" spans="1:8" ht="21" customHeight="1" x14ac:dyDescent="0.25">
      <c r="A87" s="31">
        <f t="shared" si="6"/>
        <v>80</v>
      </c>
      <c r="B87" s="14" t="s">
        <v>170</v>
      </c>
      <c r="C87" s="12">
        <v>45</v>
      </c>
      <c r="D87" s="18">
        <f t="shared" si="4"/>
        <v>4.4999999999999998E-2</v>
      </c>
      <c r="E87" s="14" t="s">
        <v>171</v>
      </c>
      <c r="F87" s="12">
        <v>45</v>
      </c>
      <c r="G87" s="12">
        <f t="shared" si="5"/>
        <v>0</v>
      </c>
    </row>
    <row r="88" spans="1:8" ht="21" customHeight="1" x14ac:dyDescent="0.25">
      <c r="A88" s="31">
        <f t="shared" si="6"/>
        <v>81</v>
      </c>
      <c r="B88" s="15" t="s">
        <v>172</v>
      </c>
      <c r="C88" s="12">
        <v>225.5</v>
      </c>
      <c r="D88" s="18">
        <f t="shared" si="4"/>
        <v>0.22550000000000001</v>
      </c>
      <c r="E88" s="14" t="s">
        <v>173</v>
      </c>
      <c r="F88" s="12">
        <v>225.5</v>
      </c>
      <c r="G88" s="12">
        <f t="shared" si="5"/>
        <v>0</v>
      </c>
      <c r="H88" s="1">
        <f>1015/225</f>
        <v>4.5111111111111111</v>
      </c>
    </row>
    <row r="89" spans="1:8" ht="21" customHeight="1" x14ac:dyDescent="0.25">
      <c r="A89" s="31">
        <f t="shared" si="6"/>
        <v>82</v>
      </c>
      <c r="B89" s="14" t="s">
        <v>174</v>
      </c>
      <c r="C89" s="12">
        <v>332</v>
      </c>
      <c r="D89" s="18">
        <f t="shared" si="4"/>
        <v>0.33200000000000002</v>
      </c>
      <c r="E89" s="14" t="s">
        <v>175</v>
      </c>
      <c r="F89" s="12">
        <v>331.5</v>
      </c>
      <c r="G89" s="12">
        <f t="shared" si="5"/>
        <v>-0.5</v>
      </c>
    </row>
    <row r="90" spans="1:8" ht="21" customHeight="1" x14ac:dyDescent="0.25">
      <c r="A90" s="31">
        <f t="shared" si="6"/>
        <v>83</v>
      </c>
      <c r="B90" s="14" t="s">
        <v>176</v>
      </c>
      <c r="C90" s="12">
        <v>322.60000000000002</v>
      </c>
      <c r="D90" s="18">
        <v>0.32200000000000001</v>
      </c>
      <c r="E90" s="14" t="s">
        <v>177</v>
      </c>
      <c r="F90" s="12">
        <v>322</v>
      </c>
      <c r="G90" s="12">
        <f t="shared" si="5"/>
        <v>-0.60000000000002274</v>
      </c>
    </row>
    <row r="91" spans="1:8" ht="21" customHeight="1" x14ac:dyDescent="0.25">
      <c r="A91" s="31">
        <f t="shared" si="6"/>
        <v>84</v>
      </c>
      <c r="B91" s="14" t="s">
        <v>178</v>
      </c>
      <c r="C91" s="12">
        <v>136</v>
      </c>
      <c r="D91" s="18">
        <f t="shared" si="4"/>
        <v>0.13600000000000001</v>
      </c>
      <c r="E91" s="14" t="s">
        <v>179</v>
      </c>
      <c r="F91" s="12">
        <v>136</v>
      </c>
      <c r="G91" s="12">
        <f t="shared" si="5"/>
        <v>0</v>
      </c>
    </row>
    <row r="92" spans="1:8" ht="21" customHeight="1" x14ac:dyDescent="0.25">
      <c r="A92" s="31">
        <f t="shared" si="6"/>
        <v>85</v>
      </c>
      <c r="B92" s="14" t="s">
        <v>180</v>
      </c>
      <c r="C92" s="12">
        <v>342</v>
      </c>
      <c r="D92" s="18">
        <f t="shared" si="4"/>
        <v>0.34200000000000003</v>
      </c>
      <c r="E92" s="14" t="s">
        <v>181</v>
      </c>
      <c r="F92" s="12">
        <v>342</v>
      </c>
      <c r="G92" s="12">
        <f t="shared" si="5"/>
        <v>0</v>
      </c>
    </row>
    <row r="93" spans="1:8" ht="21" customHeight="1" x14ac:dyDescent="0.25">
      <c r="A93" s="31">
        <f t="shared" si="6"/>
        <v>86</v>
      </c>
      <c r="B93" s="14" t="s">
        <v>182</v>
      </c>
      <c r="C93" s="12">
        <v>207</v>
      </c>
      <c r="D93" s="18">
        <f t="shared" si="4"/>
        <v>0.20699999999999999</v>
      </c>
      <c r="E93" s="14" t="s">
        <v>183</v>
      </c>
      <c r="F93" s="12">
        <v>207</v>
      </c>
      <c r="G93" s="12">
        <f t="shared" si="5"/>
        <v>0</v>
      </c>
    </row>
    <row r="94" spans="1:8" ht="21" customHeight="1" x14ac:dyDescent="0.25">
      <c r="A94" s="31">
        <f t="shared" si="6"/>
        <v>87</v>
      </c>
      <c r="B94" s="14" t="s">
        <v>184</v>
      </c>
      <c r="C94" s="12">
        <v>254</v>
      </c>
      <c r="D94" s="18">
        <f t="shared" si="4"/>
        <v>0.254</v>
      </c>
      <c r="E94" s="14" t="s">
        <v>185</v>
      </c>
      <c r="F94" s="12">
        <v>254</v>
      </c>
      <c r="G94" s="12">
        <f t="shared" si="5"/>
        <v>0</v>
      </c>
    </row>
    <row r="95" spans="1:8" ht="21" customHeight="1" x14ac:dyDescent="0.25">
      <c r="A95" s="31">
        <f t="shared" si="6"/>
        <v>88</v>
      </c>
      <c r="B95" s="14" t="s">
        <v>186</v>
      </c>
      <c r="C95" s="12">
        <v>54</v>
      </c>
      <c r="D95" s="18">
        <f t="shared" si="4"/>
        <v>5.3999999999999999E-2</v>
      </c>
      <c r="E95" s="14" t="s">
        <v>187</v>
      </c>
      <c r="F95" s="12">
        <v>54</v>
      </c>
      <c r="G95" s="12">
        <f t="shared" si="5"/>
        <v>0</v>
      </c>
    </row>
    <row r="96" spans="1:8" ht="21" customHeight="1" x14ac:dyDescent="0.25">
      <c r="A96" s="31">
        <f t="shared" si="6"/>
        <v>89</v>
      </c>
      <c r="B96" s="14" t="s">
        <v>188</v>
      </c>
      <c r="C96" s="12">
        <v>142</v>
      </c>
      <c r="D96" s="18">
        <f t="shared" si="4"/>
        <v>0.14199999999999999</v>
      </c>
      <c r="E96" s="14" t="s">
        <v>189</v>
      </c>
      <c r="F96" s="12">
        <v>142</v>
      </c>
      <c r="G96" s="12">
        <f t="shared" si="5"/>
        <v>0</v>
      </c>
    </row>
    <row r="97" spans="1:8" ht="21" customHeight="1" x14ac:dyDescent="0.25">
      <c r="A97" s="31">
        <f t="shared" si="6"/>
        <v>90</v>
      </c>
      <c r="B97" s="14" t="s">
        <v>190</v>
      </c>
      <c r="C97" s="12">
        <v>127.1</v>
      </c>
      <c r="D97" s="18">
        <v>0.121</v>
      </c>
      <c r="E97" s="14" t="s">
        <v>191</v>
      </c>
      <c r="F97" s="12">
        <v>121</v>
      </c>
      <c r="G97" s="12">
        <f t="shared" si="5"/>
        <v>-6.0999999999999943</v>
      </c>
    </row>
    <row r="98" spans="1:8" ht="21" customHeight="1" x14ac:dyDescent="0.25">
      <c r="A98" s="31">
        <f t="shared" si="6"/>
        <v>91</v>
      </c>
      <c r="B98" s="14" t="s">
        <v>192</v>
      </c>
      <c r="C98" s="12">
        <v>220</v>
      </c>
      <c r="D98" s="18">
        <f t="shared" si="4"/>
        <v>0.22</v>
      </c>
      <c r="E98" s="14" t="s">
        <v>193</v>
      </c>
      <c r="F98" s="12">
        <v>220</v>
      </c>
      <c r="G98" s="12">
        <f t="shared" si="5"/>
        <v>0</v>
      </c>
    </row>
    <row r="99" spans="1:8" ht="21" customHeight="1" x14ac:dyDescent="0.25">
      <c r="A99" s="31">
        <f t="shared" si="6"/>
        <v>92</v>
      </c>
      <c r="B99" s="14" t="s">
        <v>194</v>
      </c>
      <c r="C99" s="12">
        <v>140</v>
      </c>
      <c r="D99" s="18">
        <f t="shared" si="4"/>
        <v>0.14000000000000001</v>
      </c>
      <c r="E99" s="14" t="s">
        <v>195</v>
      </c>
      <c r="F99" s="12">
        <v>140</v>
      </c>
      <c r="G99" s="12">
        <f t="shared" si="5"/>
        <v>0</v>
      </c>
    </row>
    <row r="100" spans="1:8" ht="21" customHeight="1" x14ac:dyDescent="0.25">
      <c r="A100" s="31">
        <f t="shared" si="6"/>
        <v>93</v>
      </c>
      <c r="B100" s="14" t="s">
        <v>196</v>
      </c>
      <c r="C100" s="12">
        <v>82</v>
      </c>
      <c r="D100" s="18">
        <f t="shared" si="4"/>
        <v>8.2000000000000003E-2</v>
      </c>
      <c r="E100" s="14" t="s">
        <v>197</v>
      </c>
      <c r="F100" s="12">
        <v>82</v>
      </c>
      <c r="G100" s="12">
        <f t="shared" si="5"/>
        <v>0</v>
      </c>
    </row>
    <row r="101" spans="1:8" ht="21" customHeight="1" x14ac:dyDescent="0.25">
      <c r="A101" s="31">
        <f t="shared" si="6"/>
        <v>94</v>
      </c>
      <c r="B101" s="14" t="s">
        <v>198</v>
      </c>
      <c r="C101" s="12">
        <v>470</v>
      </c>
      <c r="D101" s="18">
        <f t="shared" si="4"/>
        <v>0.47</v>
      </c>
      <c r="E101" s="14" t="s">
        <v>199</v>
      </c>
      <c r="F101" s="12">
        <v>469.9</v>
      </c>
      <c r="G101" s="12">
        <f t="shared" si="5"/>
        <v>-0.10000000000002274</v>
      </c>
    </row>
    <row r="102" spans="1:8" ht="21" customHeight="1" x14ac:dyDescent="0.25">
      <c r="A102" s="31">
        <f t="shared" si="6"/>
        <v>95</v>
      </c>
      <c r="B102" s="14" t="s">
        <v>200</v>
      </c>
      <c r="C102" s="12">
        <v>137</v>
      </c>
      <c r="D102" s="18">
        <f t="shared" si="4"/>
        <v>0.13700000000000001</v>
      </c>
      <c r="E102" s="14" t="s">
        <v>201</v>
      </c>
      <c r="F102" s="12">
        <v>137.19999999999999</v>
      </c>
      <c r="G102" s="12">
        <f t="shared" ref="G102:G133" si="7">F102-C102</f>
        <v>0.19999999999998863</v>
      </c>
    </row>
    <row r="103" spans="1:8" ht="21" customHeight="1" x14ac:dyDescent="0.25">
      <c r="A103" s="31">
        <f t="shared" si="6"/>
        <v>96</v>
      </c>
      <c r="B103" s="14" t="s">
        <v>202</v>
      </c>
      <c r="C103" s="12">
        <v>126</v>
      </c>
      <c r="D103" s="18">
        <f t="shared" si="4"/>
        <v>0.126</v>
      </c>
      <c r="E103" s="14" t="s">
        <v>203</v>
      </c>
      <c r="F103" s="12">
        <v>126.4</v>
      </c>
      <c r="G103" s="12">
        <f t="shared" si="7"/>
        <v>0.40000000000000568</v>
      </c>
    </row>
    <row r="104" spans="1:8" ht="21" customHeight="1" x14ac:dyDescent="0.25">
      <c r="A104" s="31">
        <f t="shared" si="6"/>
        <v>97</v>
      </c>
      <c r="B104" s="14" t="s">
        <v>204</v>
      </c>
      <c r="C104" s="12">
        <v>392</v>
      </c>
      <c r="D104" s="18">
        <f t="shared" si="4"/>
        <v>0.39200000000000002</v>
      </c>
      <c r="E104" s="14" t="s">
        <v>205</v>
      </c>
      <c r="F104" s="12">
        <v>391.9</v>
      </c>
      <c r="G104" s="12">
        <f t="shared" si="7"/>
        <v>-0.10000000000002274</v>
      </c>
    </row>
    <row r="105" spans="1:8" ht="21" customHeight="1" x14ac:dyDescent="0.25">
      <c r="A105" s="31">
        <f t="shared" si="6"/>
        <v>98</v>
      </c>
      <c r="B105" s="14" t="s">
        <v>206</v>
      </c>
      <c r="C105" s="12">
        <v>417</v>
      </c>
      <c r="D105" s="18">
        <f t="shared" ref="D105:D168" si="8">C105/1000</f>
        <v>0.41699999999999998</v>
      </c>
      <c r="E105" s="14" t="s">
        <v>207</v>
      </c>
      <c r="F105" s="12">
        <v>416.9</v>
      </c>
      <c r="G105" s="12">
        <f t="shared" si="7"/>
        <v>-0.10000000000002274</v>
      </c>
    </row>
    <row r="106" spans="1:8" ht="21" customHeight="1" x14ac:dyDescent="0.25">
      <c r="A106" s="31">
        <f t="shared" si="6"/>
        <v>99</v>
      </c>
      <c r="B106" s="15" t="s">
        <v>208</v>
      </c>
      <c r="C106" s="12">
        <v>102</v>
      </c>
      <c r="D106" s="18">
        <f t="shared" si="8"/>
        <v>0.10199999999999999</v>
      </c>
      <c r="E106" s="14" t="s">
        <v>209</v>
      </c>
      <c r="F106" s="12">
        <v>102</v>
      </c>
      <c r="G106" s="12">
        <f t="shared" si="7"/>
        <v>0</v>
      </c>
    </row>
    <row r="107" spans="1:8" ht="21" customHeight="1" x14ac:dyDescent="0.25">
      <c r="A107" s="31">
        <f t="shared" si="6"/>
        <v>100</v>
      </c>
      <c r="B107" s="15" t="s">
        <v>210</v>
      </c>
      <c r="C107" s="12">
        <v>190</v>
      </c>
      <c r="D107" s="18">
        <f t="shared" si="8"/>
        <v>0.19</v>
      </c>
      <c r="E107" s="14" t="s">
        <v>211</v>
      </c>
      <c r="F107" s="12">
        <v>190</v>
      </c>
      <c r="G107" s="12">
        <f t="shared" si="7"/>
        <v>0</v>
      </c>
      <c r="H107" s="1">
        <f>760/190</f>
        <v>4</v>
      </c>
    </row>
    <row r="108" spans="1:8" ht="21" customHeight="1" x14ac:dyDescent="0.25">
      <c r="A108" s="31">
        <f t="shared" si="6"/>
        <v>101</v>
      </c>
      <c r="B108" s="15" t="s">
        <v>212</v>
      </c>
      <c r="C108" s="12">
        <v>316</v>
      </c>
      <c r="D108" s="18">
        <f t="shared" si="8"/>
        <v>0.316</v>
      </c>
      <c r="E108" s="14" t="s">
        <v>213</v>
      </c>
      <c r="F108" s="12">
        <v>316</v>
      </c>
      <c r="G108" s="12">
        <f t="shared" si="7"/>
        <v>0</v>
      </c>
    </row>
    <row r="109" spans="1:8" ht="21" customHeight="1" x14ac:dyDescent="0.25">
      <c r="A109" s="31">
        <f t="shared" si="6"/>
        <v>102</v>
      </c>
      <c r="B109" s="15" t="s">
        <v>214</v>
      </c>
      <c r="C109" s="12">
        <v>204</v>
      </c>
      <c r="D109" s="18">
        <f t="shared" si="8"/>
        <v>0.20399999999999999</v>
      </c>
      <c r="E109" s="14" t="s">
        <v>215</v>
      </c>
      <c r="F109" s="12">
        <v>202.4</v>
      </c>
      <c r="G109" s="12">
        <f t="shared" si="7"/>
        <v>-1.5999999999999943</v>
      </c>
    </row>
    <row r="110" spans="1:8" ht="21" customHeight="1" x14ac:dyDescent="0.25">
      <c r="A110" s="31">
        <f t="shared" si="6"/>
        <v>103</v>
      </c>
      <c r="B110" s="15" t="s">
        <v>216</v>
      </c>
      <c r="C110" s="12">
        <v>165</v>
      </c>
      <c r="D110" s="18">
        <f t="shared" si="8"/>
        <v>0.16500000000000001</v>
      </c>
      <c r="E110" s="14" t="s">
        <v>217</v>
      </c>
      <c r="F110" s="12">
        <v>165</v>
      </c>
      <c r="G110" s="12">
        <f t="shared" si="7"/>
        <v>0</v>
      </c>
    </row>
    <row r="111" spans="1:8" ht="21" customHeight="1" x14ac:dyDescent="0.25">
      <c r="A111" s="31">
        <f t="shared" si="6"/>
        <v>104</v>
      </c>
      <c r="B111" s="15" t="s">
        <v>218</v>
      </c>
      <c r="C111" s="12">
        <v>370</v>
      </c>
      <c r="D111" s="18">
        <f t="shared" si="8"/>
        <v>0.37</v>
      </c>
      <c r="E111" s="14" t="s">
        <v>219</v>
      </c>
      <c r="F111" s="12">
        <v>370</v>
      </c>
      <c r="G111" s="12">
        <f t="shared" si="7"/>
        <v>0</v>
      </c>
    </row>
    <row r="112" spans="1:8" ht="21" customHeight="1" x14ac:dyDescent="0.25">
      <c r="A112" s="31">
        <f t="shared" si="6"/>
        <v>105</v>
      </c>
      <c r="B112" s="14" t="s">
        <v>220</v>
      </c>
      <c r="C112" s="12">
        <v>167</v>
      </c>
      <c r="D112" s="18">
        <f t="shared" si="8"/>
        <v>0.16700000000000001</v>
      </c>
      <c r="E112" s="14" t="s">
        <v>221</v>
      </c>
      <c r="F112" s="12">
        <v>167</v>
      </c>
      <c r="G112" s="12">
        <f t="shared" si="7"/>
        <v>0</v>
      </c>
    </row>
    <row r="113" spans="1:7" ht="21" customHeight="1" x14ac:dyDescent="0.25">
      <c r="A113" s="31">
        <f t="shared" si="6"/>
        <v>106</v>
      </c>
      <c r="B113" s="15" t="s">
        <v>222</v>
      </c>
      <c r="C113" s="12">
        <v>206</v>
      </c>
      <c r="D113" s="18">
        <f t="shared" si="8"/>
        <v>0.20599999999999999</v>
      </c>
      <c r="E113" s="14" t="s">
        <v>223</v>
      </c>
      <c r="F113" s="12">
        <v>206</v>
      </c>
      <c r="G113" s="12">
        <f t="shared" si="7"/>
        <v>0</v>
      </c>
    </row>
    <row r="114" spans="1:7" ht="21" customHeight="1" x14ac:dyDescent="0.25">
      <c r="A114" s="31">
        <f t="shared" si="6"/>
        <v>107</v>
      </c>
      <c r="B114" s="15" t="s">
        <v>224</v>
      </c>
      <c r="C114" s="12">
        <v>318</v>
      </c>
      <c r="D114" s="18">
        <f t="shared" si="8"/>
        <v>0.318</v>
      </c>
      <c r="E114" s="14" t="s">
        <v>225</v>
      </c>
      <c r="F114" s="12">
        <v>318</v>
      </c>
      <c r="G114" s="12">
        <f t="shared" si="7"/>
        <v>0</v>
      </c>
    </row>
    <row r="115" spans="1:7" ht="21" customHeight="1" x14ac:dyDescent="0.25">
      <c r="A115" s="31">
        <f t="shared" si="6"/>
        <v>108</v>
      </c>
      <c r="B115" s="15" t="s">
        <v>226</v>
      </c>
      <c r="C115" s="12">
        <v>151</v>
      </c>
      <c r="D115" s="18">
        <f t="shared" si="8"/>
        <v>0.151</v>
      </c>
      <c r="E115" s="14" t="s">
        <v>227</v>
      </c>
      <c r="F115" s="12">
        <v>151</v>
      </c>
      <c r="G115" s="12">
        <f t="shared" si="7"/>
        <v>0</v>
      </c>
    </row>
    <row r="116" spans="1:7" ht="21" customHeight="1" x14ac:dyDescent="0.25">
      <c r="A116" s="31">
        <f t="shared" si="6"/>
        <v>109</v>
      </c>
      <c r="B116" s="14" t="s">
        <v>228</v>
      </c>
      <c r="C116" s="12">
        <v>205</v>
      </c>
      <c r="D116" s="18">
        <f t="shared" si="8"/>
        <v>0.20499999999999999</v>
      </c>
      <c r="E116" s="14" t="s">
        <v>229</v>
      </c>
      <c r="F116" s="12">
        <v>205.2</v>
      </c>
      <c r="G116" s="12">
        <f t="shared" si="7"/>
        <v>0.19999999999998863</v>
      </c>
    </row>
    <row r="117" spans="1:7" ht="21" customHeight="1" x14ac:dyDescent="0.25">
      <c r="A117" s="31">
        <f t="shared" si="6"/>
        <v>110</v>
      </c>
      <c r="B117" s="14" t="s">
        <v>230</v>
      </c>
      <c r="C117" s="12">
        <v>271.39999999999998</v>
      </c>
      <c r="D117" s="18">
        <f t="shared" si="8"/>
        <v>0.27139999999999997</v>
      </c>
      <c r="E117" s="14" t="s">
        <v>231</v>
      </c>
      <c r="F117" s="12">
        <v>271.39999999999998</v>
      </c>
      <c r="G117" s="12">
        <f t="shared" si="7"/>
        <v>0</v>
      </c>
    </row>
    <row r="118" spans="1:7" ht="21" customHeight="1" x14ac:dyDescent="0.25">
      <c r="A118" s="31">
        <f t="shared" si="6"/>
        <v>111</v>
      </c>
      <c r="B118" s="14" t="s">
        <v>232</v>
      </c>
      <c r="C118" s="12">
        <v>265</v>
      </c>
      <c r="D118" s="18">
        <f t="shared" si="8"/>
        <v>0.26500000000000001</v>
      </c>
      <c r="E118" s="14" t="s">
        <v>233</v>
      </c>
      <c r="F118" s="12">
        <v>265.39999999999998</v>
      </c>
      <c r="G118" s="12">
        <f t="shared" si="7"/>
        <v>0.39999999999997726</v>
      </c>
    </row>
    <row r="119" spans="1:7" ht="21" customHeight="1" x14ac:dyDescent="0.25">
      <c r="A119" s="31">
        <f t="shared" si="6"/>
        <v>112</v>
      </c>
      <c r="B119" s="15" t="s">
        <v>234</v>
      </c>
      <c r="C119" s="12">
        <v>210</v>
      </c>
      <c r="D119" s="18">
        <f t="shared" si="8"/>
        <v>0.21</v>
      </c>
      <c r="E119" s="14" t="s">
        <v>235</v>
      </c>
      <c r="F119" s="12">
        <v>210</v>
      </c>
      <c r="G119" s="12">
        <f t="shared" si="7"/>
        <v>0</v>
      </c>
    </row>
    <row r="120" spans="1:7" ht="21" customHeight="1" x14ac:dyDescent="0.25">
      <c r="A120" s="31">
        <f t="shared" si="6"/>
        <v>113</v>
      </c>
      <c r="B120" s="14" t="s">
        <v>236</v>
      </c>
      <c r="C120" s="12">
        <v>218</v>
      </c>
      <c r="D120" s="18">
        <f t="shared" si="8"/>
        <v>0.218</v>
      </c>
      <c r="E120" s="14" t="s">
        <v>237</v>
      </c>
      <c r="F120" s="12">
        <v>218.5</v>
      </c>
      <c r="G120" s="12">
        <f t="shared" si="7"/>
        <v>0.5</v>
      </c>
    </row>
    <row r="121" spans="1:7" ht="21" customHeight="1" x14ac:dyDescent="0.25">
      <c r="A121" s="31">
        <f t="shared" si="6"/>
        <v>114</v>
      </c>
      <c r="B121" s="14" t="s">
        <v>238</v>
      </c>
      <c r="C121" s="12">
        <v>271</v>
      </c>
      <c r="D121" s="18">
        <f t="shared" si="8"/>
        <v>0.27100000000000002</v>
      </c>
      <c r="E121" s="14" t="s">
        <v>239</v>
      </c>
      <c r="F121" s="12">
        <v>271.3</v>
      </c>
      <c r="G121" s="12">
        <f t="shared" si="7"/>
        <v>0.30000000000001137</v>
      </c>
    </row>
    <row r="122" spans="1:7" ht="21" customHeight="1" x14ac:dyDescent="0.25">
      <c r="A122" s="31">
        <f t="shared" si="6"/>
        <v>115</v>
      </c>
      <c r="B122" s="14" t="s">
        <v>240</v>
      </c>
      <c r="C122" s="12">
        <v>267</v>
      </c>
      <c r="D122" s="18">
        <f t="shared" si="8"/>
        <v>0.26700000000000002</v>
      </c>
      <c r="E122" s="14" t="s">
        <v>241</v>
      </c>
      <c r="F122" s="12">
        <v>267.2</v>
      </c>
      <c r="G122" s="12">
        <f t="shared" si="7"/>
        <v>0.19999999999998863</v>
      </c>
    </row>
    <row r="123" spans="1:7" ht="21" customHeight="1" x14ac:dyDescent="0.25">
      <c r="A123" s="31">
        <f t="shared" si="6"/>
        <v>116</v>
      </c>
      <c r="B123" s="14" t="s">
        <v>242</v>
      </c>
      <c r="C123" s="12">
        <v>161</v>
      </c>
      <c r="D123" s="18">
        <f t="shared" si="8"/>
        <v>0.161</v>
      </c>
      <c r="E123" s="14" t="s">
        <v>243</v>
      </c>
      <c r="F123" s="12">
        <v>161</v>
      </c>
      <c r="G123" s="12">
        <f t="shared" si="7"/>
        <v>0</v>
      </c>
    </row>
    <row r="124" spans="1:7" ht="21" customHeight="1" x14ac:dyDescent="0.25">
      <c r="A124" s="31">
        <f t="shared" si="6"/>
        <v>117</v>
      </c>
      <c r="B124" s="14" t="s">
        <v>244</v>
      </c>
      <c r="C124" s="12">
        <v>223</v>
      </c>
      <c r="D124" s="18">
        <f t="shared" si="8"/>
        <v>0.223</v>
      </c>
      <c r="E124" s="14" t="s">
        <v>245</v>
      </c>
      <c r="F124" s="12">
        <v>223</v>
      </c>
      <c r="G124" s="12">
        <f t="shared" si="7"/>
        <v>0</v>
      </c>
    </row>
    <row r="125" spans="1:7" ht="21" customHeight="1" x14ac:dyDescent="0.25">
      <c r="A125" s="31">
        <f t="shared" si="6"/>
        <v>118</v>
      </c>
      <c r="B125" s="14" t="s">
        <v>246</v>
      </c>
      <c r="C125" s="12">
        <v>212</v>
      </c>
      <c r="D125" s="18">
        <f t="shared" si="8"/>
        <v>0.21199999999999999</v>
      </c>
      <c r="E125" s="14" t="s">
        <v>247</v>
      </c>
      <c r="F125" s="12">
        <v>212</v>
      </c>
      <c r="G125" s="12">
        <f t="shared" si="7"/>
        <v>0</v>
      </c>
    </row>
    <row r="126" spans="1:7" ht="21" customHeight="1" x14ac:dyDescent="0.25">
      <c r="A126" s="31">
        <f t="shared" si="6"/>
        <v>119</v>
      </c>
      <c r="B126" s="14" t="s">
        <v>248</v>
      </c>
      <c r="C126" s="12">
        <v>161</v>
      </c>
      <c r="D126" s="18">
        <f t="shared" si="8"/>
        <v>0.161</v>
      </c>
      <c r="E126" s="14" t="s">
        <v>249</v>
      </c>
      <c r="F126" s="12">
        <v>161</v>
      </c>
      <c r="G126" s="12">
        <f t="shared" si="7"/>
        <v>0</v>
      </c>
    </row>
    <row r="127" spans="1:7" ht="21" customHeight="1" x14ac:dyDescent="0.25">
      <c r="A127" s="31">
        <f t="shared" si="6"/>
        <v>120</v>
      </c>
      <c r="B127" s="14" t="s">
        <v>250</v>
      </c>
      <c r="C127" s="12">
        <v>75</v>
      </c>
      <c r="D127" s="18">
        <f t="shared" si="8"/>
        <v>7.4999999999999997E-2</v>
      </c>
      <c r="E127" s="14" t="s">
        <v>251</v>
      </c>
      <c r="F127" s="12">
        <v>75</v>
      </c>
      <c r="G127" s="12">
        <f t="shared" si="7"/>
        <v>0</v>
      </c>
    </row>
    <row r="128" spans="1:7" ht="21" customHeight="1" x14ac:dyDescent="0.25">
      <c r="A128" s="31">
        <f t="shared" si="6"/>
        <v>121</v>
      </c>
      <c r="B128" s="14" t="s">
        <v>252</v>
      </c>
      <c r="C128" s="12">
        <v>102</v>
      </c>
      <c r="D128" s="18">
        <f t="shared" si="8"/>
        <v>0.10199999999999999</v>
      </c>
      <c r="E128" s="14" t="s">
        <v>253</v>
      </c>
      <c r="F128" s="12">
        <v>102</v>
      </c>
      <c r="G128" s="12">
        <f t="shared" si="7"/>
        <v>0</v>
      </c>
    </row>
    <row r="129" spans="1:7" ht="21" customHeight="1" x14ac:dyDescent="0.25">
      <c r="A129" s="31">
        <f t="shared" si="6"/>
        <v>122</v>
      </c>
      <c r="B129" s="14" t="s">
        <v>254</v>
      </c>
      <c r="C129" s="12">
        <v>90</v>
      </c>
      <c r="D129" s="18">
        <f t="shared" si="8"/>
        <v>0.09</v>
      </c>
      <c r="E129" s="14" t="s">
        <v>255</v>
      </c>
      <c r="F129" s="12">
        <v>90</v>
      </c>
      <c r="G129" s="12">
        <f t="shared" si="7"/>
        <v>0</v>
      </c>
    </row>
    <row r="130" spans="1:7" ht="21" customHeight="1" x14ac:dyDescent="0.25">
      <c r="A130" s="31">
        <f t="shared" si="6"/>
        <v>123</v>
      </c>
      <c r="B130" s="14" t="s">
        <v>256</v>
      </c>
      <c r="C130" s="12">
        <v>193</v>
      </c>
      <c r="D130" s="18">
        <f t="shared" si="8"/>
        <v>0.193</v>
      </c>
      <c r="E130" s="14" t="s">
        <v>257</v>
      </c>
      <c r="F130" s="12">
        <v>193</v>
      </c>
      <c r="G130" s="12">
        <f t="shared" si="7"/>
        <v>0</v>
      </c>
    </row>
    <row r="131" spans="1:7" ht="21" customHeight="1" x14ac:dyDescent="0.25">
      <c r="A131" s="31">
        <f t="shared" si="6"/>
        <v>124</v>
      </c>
      <c r="B131" s="14" t="s">
        <v>258</v>
      </c>
      <c r="C131" s="12">
        <v>163</v>
      </c>
      <c r="D131" s="18">
        <f t="shared" si="8"/>
        <v>0.16300000000000001</v>
      </c>
      <c r="E131" s="14" t="s">
        <v>259</v>
      </c>
      <c r="F131" s="12">
        <v>163</v>
      </c>
      <c r="G131" s="12">
        <f t="shared" si="7"/>
        <v>0</v>
      </c>
    </row>
    <row r="132" spans="1:7" ht="21" customHeight="1" x14ac:dyDescent="0.25">
      <c r="A132" s="31">
        <f t="shared" si="6"/>
        <v>125</v>
      </c>
      <c r="B132" s="14" t="s">
        <v>260</v>
      </c>
      <c r="C132" s="12">
        <v>102</v>
      </c>
      <c r="D132" s="18">
        <f t="shared" si="8"/>
        <v>0.10199999999999999</v>
      </c>
      <c r="E132" s="14" t="s">
        <v>261</v>
      </c>
      <c r="F132" s="12">
        <v>102</v>
      </c>
      <c r="G132" s="12">
        <f t="shared" si="7"/>
        <v>0</v>
      </c>
    </row>
    <row r="133" spans="1:7" ht="21" customHeight="1" x14ac:dyDescent="0.25">
      <c r="A133" s="31">
        <f t="shared" si="6"/>
        <v>126</v>
      </c>
      <c r="B133" s="14" t="s">
        <v>262</v>
      </c>
      <c r="C133" s="12">
        <v>100</v>
      </c>
      <c r="D133" s="18">
        <f t="shared" si="8"/>
        <v>0.1</v>
      </c>
      <c r="E133" s="14" t="s">
        <v>263</v>
      </c>
      <c r="F133" s="12">
        <v>100</v>
      </c>
      <c r="G133" s="12">
        <f t="shared" si="7"/>
        <v>0</v>
      </c>
    </row>
    <row r="134" spans="1:7" ht="21" customHeight="1" x14ac:dyDescent="0.25">
      <c r="A134" s="31">
        <f t="shared" si="6"/>
        <v>127</v>
      </c>
      <c r="B134" s="14" t="s">
        <v>264</v>
      </c>
      <c r="C134" s="12">
        <v>104</v>
      </c>
      <c r="D134" s="18">
        <f t="shared" si="8"/>
        <v>0.104</v>
      </c>
      <c r="E134" s="14" t="s">
        <v>265</v>
      </c>
      <c r="F134" s="12">
        <v>104</v>
      </c>
      <c r="G134" s="12">
        <f t="shared" ref="G134:G165" si="9">F134-C134</f>
        <v>0</v>
      </c>
    </row>
    <row r="135" spans="1:7" ht="21" customHeight="1" x14ac:dyDescent="0.25">
      <c r="A135" s="31">
        <f t="shared" si="6"/>
        <v>128</v>
      </c>
      <c r="B135" s="14" t="s">
        <v>266</v>
      </c>
      <c r="C135" s="12">
        <v>245</v>
      </c>
      <c r="D135" s="18">
        <f t="shared" si="8"/>
        <v>0.245</v>
      </c>
      <c r="E135" s="14" t="s">
        <v>267</v>
      </c>
      <c r="F135" s="12">
        <v>245</v>
      </c>
      <c r="G135" s="12">
        <f t="shared" si="9"/>
        <v>0</v>
      </c>
    </row>
    <row r="136" spans="1:7" ht="21" customHeight="1" x14ac:dyDescent="0.25">
      <c r="A136" s="31">
        <f t="shared" ref="A136:A174" si="10">A135+1</f>
        <v>129</v>
      </c>
      <c r="B136" s="14" t="s">
        <v>268</v>
      </c>
      <c r="C136" s="12">
        <v>571</v>
      </c>
      <c r="D136" s="18">
        <f t="shared" si="8"/>
        <v>0.57099999999999995</v>
      </c>
      <c r="E136" s="14" t="s">
        <v>269</v>
      </c>
      <c r="F136" s="12">
        <v>571</v>
      </c>
      <c r="G136" s="12">
        <f t="shared" si="9"/>
        <v>0</v>
      </c>
    </row>
    <row r="137" spans="1:7" ht="21" customHeight="1" x14ac:dyDescent="0.25">
      <c r="A137" s="31">
        <f t="shared" si="10"/>
        <v>130</v>
      </c>
      <c r="B137" s="14" t="s">
        <v>270</v>
      </c>
      <c r="C137" s="12">
        <v>333</v>
      </c>
      <c r="D137" s="18">
        <f t="shared" si="8"/>
        <v>0.33300000000000002</v>
      </c>
      <c r="E137" s="14" t="s">
        <v>271</v>
      </c>
      <c r="F137" s="12">
        <v>333</v>
      </c>
      <c r="G137" s="12">
        <f t="shared" si="9"/>
        <v>0</v>
      </c>
    </row>
    <row r="138" spans="1:7" ht="21" customHeight="1" x14ac:dyDescent="0.25">
      <c r="A138" s="31">
        <f t="shared" si="10"/>
        <v>131</v>
      </c>
      <c r="B138" s="15" t="s">
        <v>272</v>
      </c>
      <c r="C138" s="12">
        <v>527</v>
      </c>
      <c r="D138" s="18">
        <f t="shared" si="8"/>
        <v>0.52700000000000002</v>
      </c>
      <c r="E138" s="14" t="s">
        <v>273</v>
      </c>
      <c r="F138" s="12">
        <v>527.4</v>
      </c>
      <c r="G138" s="12">
        <f t="shared" si="9"/>
        <v>0.39999999999997726</v>
      </c>
    </row>
    <row r="139" spans="1:7" ht="21" customHeight="1" x14ac:dyDescent="0.25">
      <c r="A139" s="31">
        <f t="shared" si="10"/>
        <v>132</v>
      </c>
      <c r="B139" s="15" t="s">
        <v>274</v>
      </c>
      <c r="C139" s="12">
        <v>347</v>
      </c>
      <c r="D139" s="18">
        <f t="shared" si="8"/>
        <v>0.34699999999999998</v>
      </c>
      <c r="E139" s="14" t="s">
        <v>275</v>
      </c>
      <c r="F139" s="12">
        <v>347</v>
      </c>
      <c r="G139" s="12">
        <f t="shared" si="9"/>
        <v>0</v>
      </c>
    </row>
    <row r="140" spans="1:7" ht="21" customHeight="1" x14ac:dyDescent="0.25">
      <c r="A140" s="31">
        <f t="shared" si="10"/>
        <v>133</v>
      </c>
      <c r="B140" s="14" t="s">
        <v>276</v>
      </c>
      <c r="C140" s="12">
        <v>176</v>
      </c>
      <c r="D140" s="18">
        <f t="shared" si="8"/>
        <v>0.17599999999999999</v>
      </c>
      <c r="E140" s="14" t="s">
        <v>277</v>
      </c>
      <c r="F140" s="12">
        <v>176</v>
      </c>
      <c r="G140" s="12">
        <f t="shared" si="9"/>
        <v>0</v>
      </c>
    </row>
    <row r="141" spans="1:7" ht="21" customHeight="1" x14ac:dyDescent="0.25">
      <c r="A141" s="31">
        <f t="shared" si="10"/>
        <v>134</v>
      </c>
      <c r="B141" s="14" t="s">
        <v>278</v>
      </c>
      <c r="C141" s="12">
        <v>69</v>
      </c>
      <c r="D141" s="18">
        <f t="shared" si="8"/>
        <v>6.9000000000000006E-2</v>
      </c>
      <c r="E141" s="14" t="s">
        <v>279</v>
      </c>
      <c r="F141" s="12">
        <v>69</v>
      </c>
      <c r="G141" s="12">
        <f t="shared" si="9"/>
        <v>0</v>
      </c>
    </row>
    <row r="142" spans="1:7" ht="21" customHeight="1" x14ac:dyDescent="0.25">
      <c r="A142" s="31">
        <f t="shared" si="10"/>
        <v>135</v>
      </c>
      <c r="B142" s="14" t="s">
        <v>280</v>
      </c>
      <c r="C142" s="12">
        <v>210</v>
      </c>
      <c r="D142" s="18">
        <f t="shared" si="8"/>
        <v>0.21</v>
      </c>
      <c r="E142" s="14" t="s">
        <v>281</v>
      </c>
      <c r="F142" s="12">
        <v>210</v>
      </c>
      <c r="G142" s="12">
        <f t="shared" si="9"/>
        <v>0</v>
      </c>
    </row>
    <row r="143" spans="1:7" ht="21" customHeight="1" x14ac:dyDescent="0.25">
      <c r="A143" s="31">
        <f t="shared" si="10"/>
        <v>136</v>
      </c>
      <c r="B143" s="14" t="s">
        <v>282</v>
      </c>
      <c r="C143" s="12">
        <v>90</v>
      </c>
      <c r="D143" s="18">
        <f t="shared" si="8"/>
        <v>0.09</v>
      </c>
      <c r="E143" s="14" t="s">
        <v>283</v>
      </c>
      <c r="F143" s="12">
        <v>90</v>
      </c>
      <c r="G143" s="12">
        <f t="shared" si="9"/>
        <v>0</v>
      </c>
    </row>
    <row r="144" spans="1:7" ht="21" customHeight="1" x14ac:dyDescent="0.25">
      <c r="A144" s="31">
        <f t="shared" si="10"/>
        <v>137</v>
      </c>
      <c r="B144" s="14" t="s">
        <v>284</v>
      </c>
      <c r="C144" s="12">
        <v>210</v>
      </c>
      <c r="D144" s="18">
        <f t="shared" si="8"/>
        <v>0.21</v>
      </c>
      <c r="E144" s="14" t="s">
        <v>285</v>
      </c>
      <c r="F144" s="12">
        <v>203.3</v>
      </c>
      <c r="G144" s="12">
        <f t="shared" si="9"/>
        <v>-6.6999999999999886</v>
      </c>
    </row>
    <row r="145" spans="1:7" ht="21" customHeight="1" x14ac:dyDescent="0.25">
      <c r="A145" s="31">
        <f t="shared" si="10"/>
        <v>138</v>
      </c>
      <c r="B145" s="14" t="s">
        <v>286</v>
      </c>
      <c r="C145" s="12">
        <v>210</v>
      </c>
      <c r="D145" s="18">
        <f t="shared" si="8"/>
        <v>0.21</v>
      </c>
      <c r="E145" s="14" t="s">
        <v>287</v>
      </c>
      <c r="F145" s="12">
        <v>210</v>
      </c>
      <c r="G145" s="12">
        <f t="shared" si="9"/>
        <v>0</v>
      </c>
    </row>
    <row r="146" spans="1:7" ht="21" customHeight="1" x14ac:dyDescent="0.25">
      <c r="A146" s="31">
        <f t="shared" si="10"/>
        <v>139</v>
      </c>
      <c r="B146" s="14" t="s">
        <v>288</v>
      </c>
      <c r="C146" s="12">
        <v>90</v>
      </c>
      <c r="D146" s="18">
        <f t="shared" si="8"/>
        <v>0.09</v>
      </c>
      <c r="E146" s="14" t="s">
        <v>289</v>
      </c>
      <c r="F146" s="12">
        <v>90</v>
      </c>
      <c r="G146" s="12">
        <f t="shared" si="9"/>
        <v>0</v>
      </c>
    </row>
    <row r="147" spans="1:7" ht="21" customHeight="1" x14ac:dyDescent="0.25">
      <c r="A147" s="31">
        <f t="shared" si="10"/>
        <v>140</v>
      </c>
      <c r="B147" s="14" t="s">
        <v>290</v>
      </c>
      <c r="C147" s="12">
        <v>234</v>
      </c>
      <c r="D147" s="18">
        <f t="shared" si="8"/>
        <v>0.23400000000000001</v>
      </c>
      <c r="E147" s="14" t="s">
        <v>291</v>
      </c>
      <c r="F147" s="12">
        <v>234</v>
      </c>
      <c r="G147" s="12">
        <f t="shared" si="9"/>
        <v>0</v>
      </c>
    </row>
    <row r="148" spans="1:7" ht="21" customHeight="1" x14ac:dyDescent="0.25">
      <c r="A148" s="31">
        <f t="shared" si="10"/>
        <v>141</v>
      </c>
      <c r="B148" s="14" t="s">
        <v>292</v>
      </c>
      <c r="C148" s="12">
        <v>110</v>
      </c>
      <c r="D148" s="18">
        <f t="shared" si="8"/>
        <v>0.11</v>
      </c>
      <c r="E148" s="14" t="s">
        <v>293</v>
      </c>
      <c r="F148" s="12">
        <v>110</v>
      </c>
      <c r="G148" s="12">
        <f t="shared" si="9"/>
        <v>0</v>
      </c>
    </row>
    <row r="149" spans="1:7" ht="21" customHeight="1" x14ac:dyDescent="0.25">
      <c r="A149" s="31">
        <f t="shared" si="10"/>
        <v>142</v>
      </c>
      <c r="B149" s="14" t="s">
        <v>294</v>
      </c>
      <c r="C149" s="12">
        <v>80</v>
      </c>
      <c r="D149" s="18">
        <f t="shared" si="8"/>
        <v>0.08</v>
      </c>
      <c r="E149" s="14" t="s">
        <v>295</v>
      </c>
      <c r="F149" s="12">
        <v>80</v>
      </c>
      <c r="G149" s="12">
        <f t="shared" si="9"/>
        <v>0</v>
      </c>
    </row>
    <row r="150" spans="1:7" ht="21" customHeight="1" x14ac:dyDescent="0.25">
      <c r="A150" s="31">
        <f t="shared" si="10"/>
        <v>143</v>
      </c>
      <c r="B150" s="14" t="s">
        <v>296</v>
      </c>
      <c r="C150" s="12">
        <v>40</v>
      </c>
      <c r="D150" s="18">
        <f t="shared" si="8"/>
        <v>0.04</v>
      </c>
      <c r="E150" s="14" t="s">
        <v>297</v>
      </c>
      <c r="F150" s="12">
        <v>40</v>
      </c>
      <c r="G150" s="12">
        <f t="shared" si="9"/>
        <v>0</v>
      </c>
    </row>
    <row r="151" spans="1:7" ht="21" customHeight="1" x14ac:dyDescent="0.25">
      <c r="A151" s="31">
        <f t="shared" si="10"/>
        <v>144</v>
      </c>
      <c r="B151" s="14" t="s">
        <v>298</v>
      </c>
      <c r="C151" s="12">
        <v>40</v>
      </c>
      <c r="D151" s="18">
        <f t="shared" si="8"/>
        <v>0.04</v>
      </c>
      <c r="E151" s="14" t="s">
        <v>299</v>
      </c>
      <c r="F151" s="12">
        <v>40</v>
      </c>
      <c r="G151" s="12">
        <f t="shared" si="9"/>
        <v>0</v>
      </c>
    </row>
    <row r="152" spans="1:7" ht="21" customHeight="1" x14ac:dyDescent="0.25">
      <c r="A152" s="31">
        <f t="shared" si="10"/>
        <v>145</v>
      </c>
      <c r="B152" s="14" t="s">
        <v>300</v>
      </c>
      <c r="C152" s="12">
        <v>30</v>
      </c>
      <c r="D152" s="18">
        <f t="shared" si="8"/>
        <v>0.03</v>
      </c>
      <c r="E152" s="14" t="s">
        <v>301</v>
      </c>
      <c r="F152" s="12">
        <v>30</v>
      </c>
      <c r="G152" s="12">
        <f t="shared" si="9"/>
        <v>0</v>
      </c>
    </row>
    <row r="153" spans="1:7" ht="21" customHeight="1" x14ac:dyDescent="0.25">
      <c r="A153" s="31">
        <f t="shared" si="10"/>
        <v>146</v>
      </c>
      <c r="B153" s="14" t="s">
        <v>302</v>
      </c>
      <c r="C153" s="12">
        <v>125</v>
      </c>
      <c r="D153" s="18">
        <f t="shared" si="8"/>
        <v>0.125</v>
      </c>
      <c r="E153" s="14" t="s">
        <v>303</v>
      </c>
      <c r="F153" s="12">
        <v>125</v>
      </c>
      <c r="G153" s="12">
        <f t="shared" si="9"/>
        <v>0</v>
      </c>
    </row>
    <row r="154" spans="1:7" ht="21" customHeight="1" x14ac:dyDescent="0.25">
      <c r="A154" s="31">
        <f t="shared" si="10"/>
        <v>147</v>
      </c>
      <c r="B154" s="14" t="s">
        <v>304</v>
      </c>
      <c r="C154" s="12">
        <v>430.8</v>
      </c>
      <c r="D154" s="18">
        <v>0.41799999999999998</v>
      </c>
      <c r="E154" s="14" t="s">
        <v>305</v>
      </c>
      <c r="F154" s="12">
        <v>418</v>
      </c>
      <c r="G154" s="12">
        <f t="shared" si="9"/>
        <v>-12.800000000000011</v>
      </c>
    </row>
    <row r="155" spans="1:7" ht="21" customHeight="1" x14ac:dyDescent="0.25">
      <c r="A155" s="31">
        <f t="shared" si="10"/>
        <v>148</v>
      </c>
      <c r="B155" s="14" t="s">
        <v>306</v>
      </c>
      <c r="C155" s="12">
        <v>50</v>
      </c>
      <c r="D155" s="18">
        <f t="shared" si="8"/>
        <v>0.05</v>
      </c>
      <c r="E155" s="14" t="s">
        <v>307</v>
      </c>
      <c r="F155" s="12">
        <v>50</v>
      </c>
      <c r="G155" s="12">
        <f t="shared" si="9"/>
        <v>0</v>
      </c>
    </row>
    <row r="156" spans="1:7" ht="21" customHeight="1" x14ac:dyDescent="0.25">
      <c r="A156" s="31">
        <f t="shared" si="10"/>
        <v>149</v>
      </c>
      <c r="B156" s="14" t="s">
        <v>308</v>
      </c>
      <c r="C156" s="12">
        <v>79</v>
      </c>
      <c r="D156" s="18">
        <f t="shared" si="8"/>
        <v>7.9000000000000001E-2</v>
      </c>
      <c r="E156" s="14" t="s">
        <v>309</v>
      </c>
      <c r="F156" s="12">
        <v>79</v>
      </c>
      <c r="G156" s="12">
        <f t="shared" si="9"/>
        <v>0</v>
      </c>
    </row>
    <row r="157" spans="1:7" ht="21" customHeight="1" x14ac:dyDescent="0.25">
      <c r="A157" s="31">
        <f t="shared" si="10"/>
        <v>150</v>
      </c>
      <c r="B157" s="14" t="s">
        <v>310</v>
      </c>
      <c r="C157" s="12">
        <v>140</v>
      </c>
      <c r="D157" s="18">
        <f t="shared" si="8"/>
        <v>0.14000000000000001</v>
      </c>
      <c r="E157" s="14" t="s">
        <v>311</v>
      </c>
      <c r="F157" s="12">
        <v>140</v>
      </c>
      <c r="G157" s="12">
        <f t="shared" si="9"/>
        <v>0</v>
      </c>
    </row>
    <row r="158" spans="1:7" ht="21" customHeight="1" x14ac:dyDescent="0.25">
      <c r="A158" s="31">
        <f t="shared" si="10"/>
        <v>151</v>
      </c>
      <c r="B158" s="14" t="s">
        <v>312</v>
      </c>
      <c r="C158" s="12">
        <v>215</v>
      </c>
      <c r="D158" s="18">
        <f t="shared" si="8"/>
        <v>0.215</v>
      </c>
      <c r="E158" s="14" t="s">
        <v>313</v>
      </c>
      <c r="F158" s="12">
        <v>215</v>
      </c>
      <c r="G158" s="12">
        <f t="shared" si="9"/>
        <v>0</v>
      </c>
    </row>
    <row r="159" spans="1:7" ht="21" customHeight="1" x14ac:dyDescent="0.25">
      <c r="A159" s="31">
        <f t="shared" si="10"/>
        <v>152</v>
      </c>
      <c r="B159" s="14" t="s">
        <v>314</v>
      </c>
      <c r="C159" s="12">
        <v>60</v>
      </c>
      <c r="D159" s="18">
        <f t="shared" si="8"/>
        <v>0.06</v>
      </c>
      <c r="E159" s="14" t="s">
        <v>315</v>
      </c>
      <c r="F159" s="12">
        <v>60</v>
      </c>
      <c r="G159" s="12">
        <f t="shared" si="9"/>
        <v>0</v>
      </c>
    </row>
    <row r="160" spans="1:7" ht="21" customHeight="1" x14ac:dyDescent="0.25">
      <c r="A160" s="31">
        <f t="shared" si="10"/>
        <v>153</v>
      </c>
      <c r="B160" s="14" t="s">
        <v>316</v>
      </c>
      <c r="C160" s="12">
        <v>93</v>
      </c>
      <c r="D160" s="18">
        <f t="shared" si="8"/>
        <v>9.2999999999999999E-2</v>
      </c>
      <c r="E160" s="14" t="s">
        <v>317</v>
      </c>
      <c r="F160" s="12">
        <v>93</v>
      </c>
      <c r="G160" s="12">
        <f t="shared" si="9"/>
        <v>0</v>
      </c>
    </row>
    <row r="161" spans="1:7" ht="21" customHeight="1" x14ac:dyDescent="0.25">
      <c r="A161" s="31">
        <f t="shared" si="10"/>
        <v>154</v>
      </c>
      <c r="B161" s="14" t="s">
        <v>318</v>
      </c>
      <c r="C161" s="12">
        <v>365</v>
      </c>
      <c r="D161" s="18">
        <f t="shared" si="8"/>
        <v>0.36499999999999999</v>
      </c>
      <c r="E161" s="14" t="s">
        <v>319</v>
      </c>
      <c r="F161" s="12">
        <v>365</v>
      </c>
      <c r="G161" s="12">
        <f t="shared" si="9"/>
        <v>0</v>
      </c>
    </row>
    <row r="162" spans="1:7" ht="21" customHeight="1" x14ac:dyDescent="0.25">
      <c r="A162" s="31">
        <f t="shared" si="10"/>
        <v>155</v>
      </c>
      <c r="B162" s="14" t="s">
        <v>320</v>
      </c>
      <c r="C162" s="20">
        <v>120</v>
      </c>
      <c r="D162" s="18">
        <f t="shared" si="8"/>
        <v>0.12</v>
      </c>
      <c r="E162" s="14" t="s">
        <v>321</v>
      </c>
      <c r="F162" s="20">
        <v>120</v>
      </c>
      <c r="G162" s="12">
        <f t="shared" si="9"/>
        <v>0</v>
      </c>
    </row>
    <row r="163" spans="1:7" ht="21" customHeight="1" x14ac:dyDescent="0.25">
      <c r="A163" s="31">
        <f t="shared" si="10"/>
        <v>156</v>
      </c>
      <c r="B163" s="14" t="s">
        <v>322</v>
      </c>
      <c r="C163" s="12">
        <v>436</v>
      </c>
      <c r="D163" s="18">
        <f t="shared" si="8"/>
        <v>0.436</v>
      </c>
      <c r="E163" s="14" t="s">
        <v>323</v>
      </c>
      <c r="F163" s="12">
        <v>436</v>
      </c>
      <c r="G163" s="12">
        <f t="shared" si="9"/>
        <v>0</v>
      </c>
    </row>
    <row r="164" spans="1:7" ht="21" customHeight="1" x14ac:dyDescent="0.25">
      <c r="A164" s="31">
        <f t="shared" si="10"/>
        <v>157</v>
      </c>
      <c r="B164" s="14" t="s">
        <v>324</v>
      </c>
      <c r="C164" s="12">
        <v>146</v>
      </c>
      <c r="D164" s="18">
        <f t="shared" si="8"/>
        <v>0.14599999999999999</v>
      </c>
      <c r="E164" s="14" t="s">
        <v>325</v>
      </c>
      <c r="F164" s="12">
        <v>146</v>
      </c>
      <c r="G164" s="12">
        <f t="shared" si="9"/>
        <v>0</v>
      </c>
    </row>
    <row r="165" spans="1:7" ht="21" customHeight="1" x14ac:dyDescent="0.25">
      <c r="A165" s="31">
        <f t="shared" si="10"/>
        <v>158</v>
      </c>
      <c r="B165" s="21" t="s">
        <v>326</v>
      </c>
      <c r="C165" s="12">
        <v>418</v>
      </c>
      <c r="D165" s="18">
        <v>0.373</v>
      </c>
      <c r="E165" s="14" t="s">
        <v>327</v>
      </c>
      <c r="F165" s="12">
        <v>373</v>
      </c>
      <c r="G165" s="12">
        <f t="shared" si="9"/>
        <v>-45</v>
      </c>
    </row>
    <row r="166" spans="1:7" ht="21" customHeight="1" x14ac:dyDescent="0.25">
      <c r="A166" s="31">
        <f t="shared" si="10"/>
        <v>159</v>
      </c>
      <c r="B166" s="21" t="s">
        <v>328</v>
      </c>
      <c r="C166" s="12">
        <v>56</v>
      </c>
      <c r="D166" s="18">
        <f t="shared" si="8"/>
        <v>5.6000000000000001E-2</v>
      </c>
      <c r="E166" s="14" t="s">
        <v>329</v>
      </c>
      <c r="F166" s="12">
        <v>56</v>
      </c>
      <c r="G166" s="12">
        <f t="shared" ref="G166:G170" si="11">F166-C166</f>
        <v>0</v>
      </c>
    </row>
    <row r="167" spans="1:7" ht="21" customHeight="1" x14ac:dyDescent="0.25">
      <c r="A167" s="31">
        <f t="shared" si="10"/>
        <v>160</v>
      </c>
      <c r="B167" s="21" t="s">
        <v>330</v>
      </c>
      <c r="C167" s="12">
        <v>1432</v>
      </c>
      <c r="D167" s="18">
        <f t="shared" si="8"/>
        <v>1.4319999999999999</v>
      </c>
      <c r="E167" s="14" t="s">
        <v>331</v>
      </c>
      <c r="F167" s="12">
        <v>1432</v>
      </c>
      <c r="G167" s="12">
        <f t="shared" si="11"/>
        <v>0</v>
      </c>
    </row>
    <row r="168" spans="1:7" ht="21" customHeight="1" x14ac:dyDescent="0.25">
      <c r="A168" s="31">
        <f t="shared" si="10"/>
        <v>161</v>
      </c>
      <c r="B168" s="21" t="s">
        <v>332</v>
      </c>
      <c r="C168" s="12">
        <v>177</v>
      </c>
      <c r="D168" s="18">
        <f t="shared" si="8"/>
        <v>0.17699999999999999</v>
      </c>
      <c r="E168" s="14" t="s">
        <v>333</v>
      </c>
      <c r="F168" s="12">
        <v>177</v>
      </c>
      <c r="G168" s="12">
        <f t="shared" si="11"/>
        <v>0</v>
      </c>
    </row>
    <row r="169" spans="1:7" ht="21" customHeight="1" x14ac:dyDescent="0.25">
      <c r="A169" s="31">
        <f t="shared" si="10"/>
        <v>162</v>
      </c>
      <c r="B169" s="21" t="s">
        <v>334</v>
      </c>
      <c r="C169" s="12">
        <v>210</v>
      </c>
      <c r="D169" s="18">
        <f t="shared" ref="D169:D174" si="12">C169/1000</f>
        <v>0.21</v>
      </c>
      <c r="E169" s="14" t="s">
        <v>335</v>
      </c>
      <c r="F169" s="12">
        <v>210</v>
      </c>
      <c r="G169" s="12">
        <f t="shared" si="11"/>
        <v>0</v>
      </c>
    </row>
    <row r="170" spans="1:7" ht="21" customHeight="1" x14ac:dyDescent="0.25">
      <c r="A170" s="31">
        <f t="shared" si="10"/>
        <v>163</v>
      </c>
      <c r="B170" s="21" t="s">
        <v>336</v>
      </c>
      <c r="C170" s="12">
        <v>130</v>
      </c>
      <c r="D170" s="18">
        <f t="shared" si="12"/>
        <v>0.13</v>
      </c>
      <c r="E170" s="14" t="s">
        <v>337</v>
      </c>
      <c r="F170" s="12">
        <v>130</v>
      </c>
      <c r="G170" s="12">
        <f t="shared" si="11"/>
        <v>0</v>
      </c>
    </row>
    <row r="171" spans="1:7" ht="21" customHeight="1" x14ac:dyDescent="0.25">
      <c r="A171" s="31">
        <f t="shared" si="10"/>
        <v>164</v>
      </c>
      <c r="B171" s="22" t="s">
        <v>338</v>
      </c>
      <c r="C171" s="23">
        <v>72</v>
      </c>
      <c r="D171" s="18">
        <f t="shared" si="12"/>
        <v>7.1999999999999995E-2</v>
      </c>
      <c r="E171" s="14" t="s">
        <v>339</v>
      </c>
      <c r="F171" s="22">
        <v>72</v>
      </c>
      <c r="G171" s="24">
        <v>7.1999999999999995E-2</v>
      </c>
    </row>
    <row r="172" spans="1:7" ht="21" customHeight="1" x14ac:dyDescent="0.25">
      <c r="A172" s="31">
        <f t="shared" si="10"/>
        <v>165</v>
      </c>
      <c r="B172" s="22" t="s">
        <v>340</v>
      </c>
      <c r="C172" s="23">
        <v>192</v>
      </c>
      <c r="D172" s="18">
        <f t="shared" si="12"/>
        <v>0.192</v>
      </c>
      <c r="E172" s="14" t="s">
        <v>341</v>
      </c>
      <c r="F172" s="22">
        <v>192</v>
      </c>
      <c r="G172" s="24">
        <v>0.192</v>
      </c>
    </row>
    <row r="173" spans="1:7" ht="21" customHeight="1" x14ac:dyDescent="0.25">
      <c r="A173" s="31">
        <f t="shared" si="10"/>
        <v>166</v>
      </c>
      <c r="B173" s="22" t="s">
        <v>342</v>
      </c>
      <c r="C173" s="23">
        <v>192</v>
      </c>
      <c r="D173" s="18">
        <f t="shared" si="12"/>
        <v>0.192</v>
      </c>
      <c r="E173" s="14" t="s">
        <v>343</v>
      </c>
      <c r="F173" s="22">
        <v>192</v>
      </c>
      <c r="G173" s="24">
        <v>0.192</v>
      </c>
    </row>
    <row r="174" spans="1:7" ht="21" customHeight="1" x14ac:dyDescent="0.25">
      <c r="A174" s="31">
        <f t="shared" si="10"/>
        <v>167</v>
      </c>
      <c r="B174" s="22" t="s">
        <v>344</v>
      </c>
      <c r="C174" s="23">
        <v>324</v>
      </c>
      <c r="D174" s="18">
        <f t="shared" si="12"/>
        <v>0.32400000000000001</v>
      </c>
      <c r="E174" s="14" t="s">
        <v>345</v>
      </c>
      <c r="F174" s="22">
        <v>324</v>
      </c>
      <c r="G174" s="25">
        <v>0.32400000000000001</v>
      </c>
    </row>
    <row r="175" spans="1:7" ht="21" customHeight="1" x14ac:dyDescent="0.25">
      <c r="A175" s="38" t="s">
        <v>75</v>
      </c>
      <c r="B175" s="39"/>
      <c r="C175" s="26">
        <f>SUM(C40:C174)</f>
        <v>29069.9</v>
      </c>
      <c r="D175" s="27">
        <f>SUM(D6:D174)</f>
        <v>58.048500000000068</v>
      </c>
      <c r="E175" s="28"/>
      <c r="F175" s="17">
        <f>SUM(F40:F170)</f>
        <v>28191.300000000003</v>
      </c>
      <c r="G175" s="12">
        <f>F175-C175</f>
        <v>-878.59999999999854</v>
      </c>
    </row>
  </sheetData>
  <mergeCells count="3">
    <mergeCell ref="A3:E3"/>
    <mergeCell ref="A175:B175"/>
    <mergeCell ref="C1:E1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пост. 641-п</vt:lpstr>
      <vt:lpstr>'Приложение к пост. 641-п'!Область_печати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Попугаев</dc:creator>
  <cp:lastModifiedBy>Лякина Елена Васильевна</cp:lastModifiedBy>
  <cp:lastPrinted>2025-02-11T06:12:21Z</cp:lastPrinted>
  <dcterms:created xsi:type="dcterms:W3CDTF">2025-02-05T12:29:49Z</dcterms:created>
  <dcterms:modified xsi:type="dcterms:W3CDTF">2025-02-17T11:18:57Z</dcterms:modified>
</cp:coreProperties>
</file>